
<file path=[Content_Types].xml><?xml version="1.0" encoding="utf-8"?>
<Types xmlns="http://schemas.openxmlformats.org/package/2006/content-types">
  <Default Extension="png" ContentType="image/png"/>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drawings/drawing4.xml" ContentType="application/vnd.openxmlformats-officedocument.drawin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1.xml" ContentType="application/vnd.openxmlformats-officedocument.spreadsheetml.worksheet+xml"/>
  <Override PartName="/xl/externalLinks/externalLink1.xml" ContentType="application/vnd.openxmlformats-officedocument.spreadsheetml.externalLink+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codeName="ThisWorkbook" defaultThemeVersion="124226"/>
  <bookViews>
    <workbookView xWindow="240" yWindow="90" windowWidth="13800" windowHeight="11640" firstSheet="1" activeTab="2"/>
  </bookViews>
  <sheets>
    <sheet name="CB_DATA_" sheetId="16" state="hidden" r:id="rId1"/>
    <sheet name="Figure 6.14" sheetId="19" r:id="rId2"/>
    <sheet name="Figure 6.15" sheetId="22" r:id="rId3"/>
    <sheet name="Figure 6.16" sheetId="20" r:id="rId4"/>
    <sheet name="Figure 6.17" sheetId="17" r:id="rId5"/>
    <sheet name="Figure 6.18" sheetId="21" r:id="rId6"/>
  </sheets>
  <externalReferences>
    <externalReference r:id="rId7"/>
  </externalReferences>
  <definedNames>
    <definedName name="CB_4edc5be09b214a26990ebbf7a89696dd" localSheetId="2" hidden="1">'Figure 6.15'!$D$16</definedName>
    <definedName name="CB_5e6783372a2f4eb8958e007daa1df7c9" localSheetId="2" hidden="1">'Figure 6.15'!$D$13</definedName>
    <definedName name="CB_b46a2fa2a21842b5b3333c9c7e0a551c" localSheetId="2" hidden="1">'Figure 6.15'!$D$36</definedName>
    <definedName name="CB_bae06cc90ce548498dd6b618b58ce328" localSheetId="2" hidden="1">'Figure 6.15'!$D$17</definedName>
    <definedName name="CB_Block_00000000000000000000000000000000" localSheetId="1" hidden="1">"'7.0.0.0"</definedName>
    <definedName name="CB_Block_00000000000000000000000000000000" localSheetId="2" hidden="1">"'7.0.0.0"</definedName>
    <definedName name="CB_Block_00000000000000000000000000000001" localSheetId="0" hidden="1">"'633513778403254976"</definedName>
    <definedName name="CB_Block_00000000000000000000000000000001" localSheetId="1" hidden="1">"'633513778403411227"</definedName>
    <definedName name="CB_Block_00000000000000000000000000000001" localSheetId="2" hidden="1">"'633528380474226225"</definedName>
    <definedName name="CB_Block_00000000000000000000000000000003" localSheetId="1" hidden="1">"'7.3.960.0"</definedName>
    <definedName name="CB_Block_00000000000000000000000000000003" localSheetId="2" hidden="1">"'7.3.960.0"</definedName>
    <definedName name="CB_BlockExt_00000000000000000000000000000003" localSheetId="1" hidden="1">"'7.3.1"</definedName>
    <definedName name="CB_BlockExt_00000000000000000000000000000003" localSheetId="2" hidden="1">"'7.3.1"</definedName>
    <definedName name="CB_da817d40b7094d96904f134424d3565c" localSheetId="1" hidden="1">'Figure 6.14'!$B$4</definedName>
    <definedName name="CB_dd2198e52ea24225840435b2b0b8b850" localSheetId="2" hidden="1">'Figure 6.15'!$D$14</definedName>
    <definedName name="CB_f5633bfc8ff84139a94477dbb7395a1c" localSheetId="2" hidden="1">'Figure 6.15'!$D$9</definedName>
    <definedName name="CB_f6b5a358bc2044a39f8212fde08c771e" localSheetId="2" hidden="1">'Figure 6.15'!$D$18</definedName>
    <definedName name="CB_fc869d4773ad4a53b07aa1ee4e8f15d5" localSheetId="2" hidden="1">'Figure 6.15'!$D$10</definedName>
    <definedName name="CBCR_08a079cbd11d4411a4b2db631bf6de5a" localSheetId="2" hidden="1">'Figure 6.15'!$H$14</definedName>
    <definedName name="CBCR_65ed33df2130427799ccfc3e9388153b" localSheetId="2" hidden="1">'Figure 6.15'!$H$16</definedName>
    <definedName name="CBCR_6db38b5fe03f4ba2ac3ccbeb2a541466" localSheetId="2" hidden="1">'Figure 6.15'!$G$9</definedName>
    <definedName name="CBCR_774173f6b759445f9b7ba8db119683c4" localSheetId="2" hidden="1">'Figure 6.15'!$H$10</definedName>
    <definedName name="CBCR_7d40993288714069ab3212e0f53e9c9f" localSheetId="2" hidden="1">'Figure 6.15'!$H$18</definedName>
    <definedName name="CBCR_f30036f43354452282584dc31dc56dbf" localSheetId="2" hidden="1">'Figure 6.15'!$H$17</definedName>
    <definedName name="CBCR_f7d53ba3fff0441388fe27b2928ace4d" localSheetId="2" hidden="1">'Figure 6.15'!$H$13</definedName>
    <definedName name="CBWorkbookPriority" localSheetId="2" hidden="1">-382161103</definedName>
    <definedName name="CBWorkbookPriority" hidden="1">-828743358</definedName>
    <definedName name="CBx_56eb67ed17a248f884d79d3e181b0ff4" localSheetId="0" hidden="1">"'CB_DATA_'!$A$1"</definedName>
    <definedName name="CBx_a349e00c5e2848a195e474463faab19d" localSheetId="0" hidden="1">"'Figure 6.15'!$A$1"</definedName>
    <definedName name="CBx_d3f4820208254cd6aabb18782dee55d4" localSheetId="0" hidden="1">"'Figure 6.14'!$A$1"</definedName>
    <definedName name="CBx_Sheet_Guid" localSheetId="0" hidden="1">"'56eb67ed-17a2-48f8-84d7-9d3e181b0ff4"</definedName>
    <definedName name="CBx_Sheet_Guid" localSheetId="1" hidden="1">"'d3f48202-0825-4cd6-aabb-18782dee55d4"</definedName>
    <definedName name="CBx_Sheet_Guid" localSheetId="2" hidden="1">"'a349e00c-5e28-48a1-95e4-74463faab19d"</definedName>
    <definedName name="CBx_SheetRef" localSheetId="0" hidden="1">CB_DATA_!$A$14</definedName>
    <definedName name="CBx_SheetRef" localSheetId="1" hidden="1">CB_DATA_!$B$14</definedName>
    <definedName name="CBx_SheetRef" localSheetId="2" hidden="1">[1]CB_DATA_!$B$14</definedName>
    <definedName name="CBx_StorageType" localSheetId="0" hidden="1">2</definedName>
    <definedName name="CBx_StorageType" localSheetId="1" hidden="1">2</definedName>
    <definedName name="CBx_StorageType" localSheetId="2" hidden="1">2</definedName>
  </definedNames>
  <calcPr calcId="125725"/>
</workbook>
</file>

<file path=xl/calcChain.xml><?xml version="1.0" encoding="utf-8"?>
<calcChain xmlns="http://schemas.openxmlformats.org/spreadsheetml/2006/main">
  <c r="F26" i="22"/>
  <c r="D25"/>
  <c r="D22"/>
  <c r="F32" l="1"/>
  <c r="J29"/>
  <c r="M29"/>
  <c r="I29"/>
  <c r="D20"/>
  <c r="D19"/>
  <c r="L29" s="1"/>
  <c r="D11"/>
  <c r="D7"/>
  <c r="D6"/>
  <c r="C11" i="16"/>
  <c r="A11"/>
  <c r="B11"/>
  <c r="G27" i="22"/>
  <c r="H27"/>
  <c r="I27"/>
  <c r="J27"/>
  <c r="K27"/>
  <c r="L27"/>
  <c r="M27"/>
  <c r="J30" l="1"/>
  <c r="M28"/>
  <c r="M30" s="1"/>
  <c r="K28"/>
  <c r="K30" s="1"/>
  <c r="I28"/>
  <c r="I30" s="1"/>
  <c r="L28"/>
  <c r="L30" s="1"/>
  <c r="J28"/>
  <c r="H28"/>
  <c r="H30" s="1"/>
  <c r="G28"/>
  <c r="G30" s="1"/>
  <c r="G29"/>
  <c r="K29"/>
  <c r="H29"/>
  <c r="G31" l="1"/>
  <c r="G32" s="1"/>
  <c r="D35" s="1"/>
  <c r="D36" s="1"/>
  <c r="I31"/>
  <c r="I32" s="1"/>
  <c r="M31"/>
  <c r="M32" s="1"/>
  <c r="H31"/>
  <c r="H32" s="1"/>
  <c r="L31"/>
  <c r="L32" s="1"/>
  <c r="K31"/>
  <c r="K32" s="1"/>
  <c r="J31"/>
  <c r="J32" s="1"/>
</calcChain>
</file>

<file path=xl/comments1.xml><?xml version="1.0" encoding="utf-8"?>
<comments xmlns="http://schemas.openxmlformats.org/spreadsheetml/2006/main">
  <authors>
    <author>steve.powell</author>
  </authors>
  <commentList>
    <comment ref="D9" authorId="0">
      <text>
        <r>
          <rPr>
            <b/>
            <sz val="8"/>
            <color indexed="81"/>
            <rFont val="Tahoma"/>
            <family val="2"/>
          </rPr>
          <t>Assumption</t>
        </r>
        <r>
          <rPr>
            <sz val="8"/>
            <color indexed="81"/>
            <rFont val="Tahoma"/>
            <family val="2"/>
          </rPr>
          <t>: Price premium
  Custom distribution</t>
        </r>
      </text>
    </comment>
    <comment ref="D10" authorId="0">
      <text>
        <r>
          <rPr>
            <b/>
            <sz val="8"/>
            <color indexed="81"/>
            <rFont val="Tahoma"/>
            <family val="2"/>
          </rPr>
          <t>Assumption</t>
        </r>
        <r>
          <rPr>
            <sz val="8"/>
            <color indexed="81"/>
            <rFont val="Tahoma"/>
            <family val="2"/>
          </rPr>
          <t>: Plant cost
  Custom distribution</t>
        </r>
      </text>
    </comment>
    <comment ref="D13" authorId="0">
      <text>
        <r>
          <rPr>
            <b/>
            <sz val="8"/>
            <color indexed="81"/>
            <rFont val="Tahoma"/>
            <family val="2"/>
          </rPr>
          <t>Assumption</t>
        </r>
        <r>
          <rPr>
            <sz val="8"/>
            <color indexed="81"/>
            <rFont val="Tahoma"/>
            <family val="2"/>
          </rPr>
          <t>: Cost of R&amp;D (D13)
  Custom distribution</t>
        </r>
      </text>
    </comment>
    <comment ref="D14" authorId="0">
      <text>
        <r>
          <rPr>
            <b/>
            <sz val="8"/>
            <color indexed="81"/>
            <rFont val="Tahoma"/>
            <family val="2"/>
          </rPr>
          <t>Assumption</t>
        </r>
        <r>
          <rPr>
            <sz val="8"/>
            <color indexed="81"/>
            <rFont val="Tahoma"/>
            <family val="2"/>
          </rPr>
          <t>: Cost reduction from R&amp;D
  Custom distribution</t>
        </r>
      </text>
    </comment>
    <comment ref="D16" authorId="0">
      <text>
        <r>
          <rPr>
            <b/>
            <sz val="8"/>
            <color indexed="81"/>
            <rFont val="Tahoma"/>
            <family val="2"/>
          </rPr>
          <t>Assumption</t>
        </r>
        <r>
          <rPr>
            <sz val="8"/>
            <color indexed="81"/>
            <rFont val="Tahoma"/>
            <family val="2"/>
          </rPr>
          <t>: Tax rate
  Custom distribution</t>
        </r>
      </text>
    </comment>
    <comment ref="D17" authorId="0">
      <text>
        <r>
          <rPr>
            <b/>
            <sz val="8"/>
            <color indexed="81"/>
            <rFont val="Tahoma"/>
            <family val="2"/>
          </rPr>
          <t>Assumption</t>
        </r>
        <r>
          <rPr>
            <sz val="8"/>
            <color indexed="81"/>
            <rFont val="Tahoma"/>
            <family val="2"/>
          </rPr>
          <t>: Project life
  Custom distribution</t>
        </r>
      </text>
    </comment>
    <comment ref="D18" authorId="0">
      <text>
        <r>
          <rPr>
            <b/>
            <sz val="8"/>
            <color indexed="81"/>
            <rFont val="Tahoma"/>
            <family val="2"/>
          </rPr>
          <t>Assumption</t>
        </r>
        <r>
          <rPr>
            <sz val="8"/>
            <color indexed="81"/>
            <rFont val="Tahoma"/>
            <family val="2"/>
          </rPr>
          <t>: Annual sales
  Custom distribution</t>
        </r>
      </text>
    </comment>
    <comment ref="D22" authorId="0">
      <text>
        <r>
          <rPr>
            <b/>
            <sz val="8"/>
            <color indexed="81"/>
            <rFont val="Tahoma"/>
            <family val="2"/>
          </rPr>
          <t>Binomial distribution for R&amp;D success.</t>
        </r>
      </text>
    </comment>
  </commentList>
</comments>
</file>

<file path=xl/sharedStrings.xml><?xml version="1.0" encoding="utf-8"?>
<sst xmlns="http://schemas.openxmlformats.org/spreadsheetml/2006/main" count="64" uniqueCount="56">
  <si>
    <t>Parameters</t>
  </si>
  <si>
    <t>Production cost</t>
  </si>
  <si>
    <t>Plant cost</t>
  </si>
  <si>
    <t>Plant capacity</t>
  </si>
  <si>
    <t>Discount rate</t>
  </si>
  <si>
    <t>Cost reduction from R&amp;D</t>
  </si>
  <si>
    <t>Model</t>
  </si>
  <si>
    <t xml:space="preserve">Year </t>
  </si>
  <si>
    <t>Cost of R&amp;D</t>
  </si>
  <si>
    <t>Chance of success</t>
  </si>
  <si>
    <t>R&amp;D cost</t>
  </si>
  <si>
    <t>Revenues</t>
  </si>
  <si>
    <t>Costs</t>
  </si>
  <si>
    <t>Profit</t>
  </si>
  <si>
    <t>Results</t>
  </si>
  <si>
    <t>Tax rate</t>
  </si>
  <si>
    <t>Price premium</t>
  </si>
  <si>
    <t>Project life</t>
  </si>
  <si>
    <t>Annual sales</t>
  </si>
  <si>
    <t>Depreciation</t>
  </si>
  <si>
    <t>Depreciation rate</t>
  </si>
  <si>
    <t>Taxable income</t>
  </si>
  <si>
    <t>Taxes</t>
  </si>
  <si>
    <t>Base</t>
  </si>
  <si>
    <t>Low</t>
  </si>
  <si>
    <t>High</t>
  </si>
  <si>
    <t>R&amp;D Success?</t>
  </si>
  <si>
    <t>Current price-mean</t>
  </si>
  <si>
    <t>Current price-SD</t>
  </si>
  <si>
    <t>Crystal Ball Data</t>
  </si>
  <si>
    <t>Workbook Variables</t>
  </si>
  <si>
    <t>Last Var Column</t>
  </si>
  <si>
    <t xml:space="preserve">    Name:</t>
  </si>
  <si>
    <t xml:space="preserve">    Value:</t>
  </si>
  <si>
    <t>Worksheet Data</t>
  </si>
  <si>
    <t>Last Data Column Used</t>
  </si>
  <si>
    <t>Sheet Ref</t>
  </si>
  <si>
    <t>Sheet Guid</t>
  </si>
  <si>
    <t>Deleted sheet count</t>
  </si>
  <si>
    <t>Last row used</t>
  </si>
  <si>
    <t>Data blocks</t>
  </si>
  <si>
    <t>d3f48202-0825-4cd6-aabb-18782dee55d4</t>
  </si>
  <si>
    <t>CB_Block_0</t>
  </si>
  <si>
    <t>Decisioneering:7.0.0.0</t>
  </si>
  <si>
    <t>CB_Block_7.0.0.0:1</t>
  </si>
  <si>
    <t>56eb67ed-17a2-48f8-84d7-9d3e181b0ff4</t>
  </si>
  <si>
    <t>a349e00c-5e28-48a1-95e4-74463faab19d</t>
  </si>
  <si>
    <t>㜸〱敤㕣摦㙦ㅣ㐷ㅤ扦㕤晢捥户㘷㍢㜶㘳㈷㙤晡㈳㜵㝦搲攲攸㥡㥦㑤愳㔲㔲晦愸ㄳ㔳愷㜶㜳㑥㉡ㄴ㔵愷昵摤慣扤捤敤慥搹摤㜳攲ㄶ愹㍣愰㍥㈰㝥㐸㠸ㄷ愸㄰〸愱ちㅥ㐰㙡ㅦ㄰愵㈰昱〷㔰挴ぢ扣㈱㤵ㄷ㕥㐰㈸ㄲ㝦㐰昹㝣㘶㜶敦昶敥㝣㙢攷摡挲〵㜹ㅣ㡦㘷㘷扥㌳㍢㌳摦㥦昳晤捥㈶愳㘵㌲㤹㡦㤱昸㤷㘹㤰㠵晢㑢摢㐱㈸㥣攲㥣㔷慢㠹㑡㘸㝢㙥㔰㥣昱㝤㜳㝢挹づ挲〱〰攴捡㌶摡㠳㙣㌹戰㕦ㄷ昹昲㤶昰〳〰㘵㌳㤹㝣摥搰搱捥㐱昸㍢ㅥ㍦ㄸ散㌵㌲㠸散昲摣散昲摡㙢ㄸ戵ㄴ㝡扥㌸㌶㜵㔵昵㝤敥㙣昱㔴昱摣搳挷㡢挷㡦㑤捤搵㙢㘱摤ㄷ捦戹愲ㅥ晡㘶敤搸搴㑡㝤慤㘶㔷㕥ㄴ摢慢摥㜵攱㍥㈷搶㡥㥦㕡㌳㑦㍦㜳攲昴㤹㌳搶戹㜳捦㡣攰挵㤹愵戹搹ㄵ㕦㔸挱愷㌲㘲㤶搳㍤㍤㉦㉡㌶搷㈵㠴㙦扢敢挵戹㔹晣㑢捣ㅤ㑦㘷㡢愵つ㈱㐲扥㔸昸挲慤㠸挰㐰挷㘱㘷㈶〸敡捥㈶㌷捥㜰ㄶ戰捣㡡ㄹ㠴㔹㘷㑥搴㙡㠶ㄳ㡦㥡㜷㤶戱㙦㌵㜳㝢挴㈹〹㌷戰㐳㝢换づ户㜳捥㉡〶慡㡥㍡㔷〲㜱搹㜴搷挵㑢愶㈳戲捥㠵扡㕤ㅤ㔴㈹㌳昰戹㜸㠸攴挴攴攲㡢㌳㠱㌳户㘱晡㜲㐶〱户㈵〵㜶挱慦戴挲㍥搲㝤㕣㑥㕤扥㠱㘳㍥搶ㅤづ㉤㔷㑤扦〱㌹摤ㅤ㌲㕡㝣敢っ㥥敡づ㥦搸愳搶㍥㑦㜶敦㈳户戲ㄵ㕡ㅢ㡥㘸㕢敥㈸ㄶ㘳攴㤸つ㌱换㌳㈳〲㡤〲戳㘱㘶㈳挸戴挱㝦㠳㐳㤲ㅤ搹愴㤷㑤扤扣愶㤷㉢㝡戹慡㤷㠵㕥戶昴昲扡㕥摥搰换戶㕥㝥㑤㉦㕦〷㑣㥣昲㐳㐳㝡㤴㡡搷㡥㉥扦晤㠵て㉥扤昵攷摦㥦晤挵戵愵昷㐶づ〰攸攵㘸㔲昳扥㜹〳愴搶愴攱㤳㐵㜰挴㕥㜸〲㉣㘱㥤戱捥㕡㈷㑥㔴捦ㅣ㌷㑦㤹㔹㉥㉢〵昹㉤㠴㌲づ搸ㄱ敢ㄵ摢慤㝡㌷㈴敥敥㥦㌵〳搱摣戸改愸㙤搶慢扢搵攰扥㥤ㅢ㑢愱ㄹ㡡㝢摢摢㥡㠳㜴㜴㉢㠱慤㐴㈰摦㜷戴扤摢㔵戳㔶ㄷ㌳㌷㙤搵晣㐰㕢戳戳攲㝢㙢摤㕢ㄷ㝣昱㤵㐶㙢挷㡣㘶㈰搰戶攴搸ㅤ慢㔴㑤㙡㕥㔳㜳ㅢ㕥㈰㕣㌹扤㘹㘷挵慥㕣ㄷ㝥㐹㔰ㅣ㡡慡㕣敡㈱㌶㐵㕣㍦扤散㘲愱攰搶敡挳挹㕡敢㠵㥢㈱㤸㔹㔴㌱摦㑤攱㠷摢慢收㕡㑤ㅣ㙥〱㔱敦㐴挳㤱㤶敡〵慦㔲て收㍣㌷昴扤㕡㙢换㑣㜵换㠴愴愹㕥昲慡㘲㜰㌰㈳㠵〲㠴敤挰㠰愶㘵㍥摦㥤ㄷ㈴㈲ㄲ㈸㈶㈳摦搳㑡㜶挵换㔸ㅤ㔶㔱ㄳ愴㐹晤搱㕤〶攳㝣愵㡣㐹攱挰挴㥡愸㍢昸搲㈷㜶ㄹ戶㠱戹捦ㄶ㔸搷㈷愲搵扦戰㈵摣昰愲改㔶㙢挲㑦搵㝣ㅡ㘷㘴㡣㈱换摥㠲㐰攸扡㝢㔴㜳摡㑤㙤㍢㝢挳慥㠶ㅢ戹つ㘱慦㙦㠴愸㠳㜶捣攷戹戵ㅤ挹戸ぢ㔵挶㐱㘶ㄳ挸ち㠵㑣㙥㤲㐰戹〲㔲㈶㑢改㤴挲换㉤㠲㥣晤㕡㜸㜹挴㕡戰㙢愱㔰㐲㜹捣〲㐶㤴㔶㤳攸ㅢ㈵㠹晡㘶㐵㈹㡣㐹㙢づ㔴㙡摡㙥戸摤攴摢づ㉥㔱㐴戴㉦ぢ晡㑥ㄶ㔰ㄴ戴捡㠳ㄴ㕥〳搱戴㐹㠳㜴攰〴ㄱ㤱つ㔲㌴㍢㐶㙥㈵㌲挲愷挸〸挰㈷㠹㤰搰挷扢换〸ㄲ㝢㈷㤱戲㔳㔷㝥摣㤷㘶㍢搹昱㑡㥡ㅤ挲挶ㄹ㠷㤹摤捤散ㅥ㘶㐷㤰㘹㝦㠷㠴愳㤴㐳戹㌵ㄹ昷攱搹戸㥦搹〳挸㈰㥦っ捡㥣㐸㔴搱㠶摡㡢ㅤ㐹戸㔱搸挹搲㈸㔶愲㠸㤶㜱挳捥ㅣ㜵㈴愲㈳慢戳㍦㜴敤愰搴戱㡦㜷愷捤攴㜲㐸㤱㈹愰挹戵敥〲㥡摣〸㠲昶愸户ㅥ㐴㔷㘳㡡搹㐳挸㤴㘲愱戱扢㌷㙢㥥收攴ㅤ㘱ㄲ㈹㐳愸㐷攵ㅥㄱ㌱捤晦ㄴ〱搷㜱㜴搹户㥦㘹ち㑥㕢㜷扣晤㝣慣㍢㙦㐷㐸㙦搳㤹晢㍡㠷㝥愲摢戴愰ㅦ〶㝢㘹㝦敤慡㕦ㅥ㐵戳昱ㄸ戳挷㤱戵改ㄷ㥥扣㙦搷㑢㈰㑤㘲㈷㠱戹㠳昴戸㐸ぢ㜷㜵㝢㔳㐸敤㌳㘲慤㥡晥扡〸攱扤㔸㥣㠷ㅤ散昹扥愸攱㐰㕢㤵ㄵ㍣扢摣摤㕡ㄹ㉣昸㥥挳晡㝤晢㌸戸㈳ㄴ挳攰愰㍥㤰㘹戳㡦㔳散捣㠴扦㈹㐱㌹搴扦愷扡ぢ㠹㐴愷㔶昲㘲扦昴戳攵扥㈴改㐱㤲㍣㠱㙤㌵㥥㐴〶㈹愱晤愵慢㐴㤹㈶搸㌱〹搶㙡慤搲扢㤷㜲㌲㘹昳ㅦ㜶挸㤱㘱攵慣㥤㠵敦㈰ㄸ㜵㑡戶搳㄰ㄶ挳捥㡡昰㉢昰㉢搸㌵㔱㔰㉥㔹㡡㥡㝤㔹㜱㠷挸㡡㠱㠱㡥戳㜴㡡㙦㑤搲㐹㥢㤴㐸攵昶搴挶㤴㜳㜸㤳愸攸㠲愴㔰㐹㜱ぢ㌵㈴㄰㈹㡦戰晢㈲愶〷ㄱ㔳挴挶ㄹ㑦㌱㍢捥散〴戲散ㅦ㈱㘹昶扡昱っ㠳つ㙤搱㥤㕤㉥㘷昲㐴㠳㜴て㝥搸㔵㔸㥤收㙢捥㌰㝢ㅡ㔹㥢昹㐳攷㘳ち㈱㑡㤴㈷〸㤱搶㤲㘱㕤戵挵つ搲挰〱ぢ㐱愵戹㝡㄰㝡づ愳㑡愳搶扣昷㤲ㄷ捥摢挱㈶愲㔰ㄳ㔶㔴㜸㘵㐳戸愰㉥ㅦ戶㑦㕢㥤户戹㈹慡㠶㔵昲敡㄰㙤㡢昳晤㜰㈸挷晡㘰㑢捡㜳戹慥㈱昵㜶㌶挶㄰㥡㍣ㄱ挳搷㑡㑦散㥥㍣摦㍣昴㡤㌵㜷㜴搵づ㙢㘲搸㔲㑣挷㜲摥挲㉥㈲㙡㔰ㅤ戲㔶㌷㝣㈱收㐷慤ぢ扥㕤慤搹慥㈰㌲㘰㘳㌲㔰户㈴搶ㄱ㈱㔸昱ㄸ晦昳摣㔱㙢搵㌷摤㘰搳㘴㌰㜱晢㘰换㤳っ㠹㘴慤㔹摢つ昰ㅡ㠹㐵㤶挷慣搲㠶㜷〳㤱摡扡攳㕥㌰㌷㠳扥挰ち㠹㕥㈵㠹ㅡ㑤搷㜴㕤换敢昹㕥昱挳〳㜹㈶㜳ㄲ扦㠳捣㈴慥㌲㔹晡换㔳戴㌷敤晡㈸㍥㐳㍢㥤㜳ㅡ㐱攴愸㔱㌹㤰㉡㠵挹愹挶㌳散㜳づ搹挵ぢ㔷ㄶ㥢㔱戹㑦㄰慢捥搲扦㥦㈲攱㈵㔱㌴㐲㈰昴捥ㅤ㔰㠴挲㍡搲つ昸て昸收㔳㍢昱ㄵ㉣〹㐳摡㍢搰㉣㉥㈰㠶㌴㘲㉤㤹㙢愲㠶㐸戴㘳㠶〷搴〳㡤㔸挷慣〵㔱摢㥣攷㌸㈶〹㡢㐴㔹慡㤸愴摦㤹㝡攸㕤戲㕤挳㐲㈶愹㉦慡㌲㙦愲捡扣㈹慢㐶慣换っち捡㌲挷昲搶㑤摦づ㌷ㅣ扢㤲攷〳〳㜷㝤㐱㤱㘰㜱捡摤㌸挵ㄲ㘳慡捤㤶扦〲㠳㉤㈸〲搹㐵㐸㔱㙥ㅤ㤱て扡搵戵ㅣ㝥戴ㅥ摤㑡㄰㉦搲㐷㙡㍣㡢搱戲昲㑥〴〴㡥㑣户攲㥢ㄷ户摥㐴㡤昲捡ㄱ敢㈹㈴〲㝦㘰㐲挴搳戹㥤戳慥戸㜶〸散ㄱ㘳ぢ㜶㌸ㅦ〰攵挸㔰㤴㠷摢㝢㈵㔶ㄳ㥤愶ㅢ㍡攱挱捥愶ㄶ㈵㜱戴戳㍤愹㌵ㅥ摤愱㔹改㤳㠴ㅡ搹つ㐸敡㤵ㅤ收搸㑦㡡㐶㤳㙡㍢搶㌵㕡㥡搳戴戹敦㤴㈱㥦㐰㉤㐹㥡挹ㄸ捦㐹㐲㐱㠸㤷搴〱つ㐵㙦㝤㍡㜹㈴㘲㌵戴〰ち搴㔲慡㙥㌴ち〶㉥攲挲㐹㔵ㄴ愲㈷昰昷㠱愸戸㕣て㕢㕡捣㥢ㄳ㔱换㑣慤戶散挲㐶愸㤸㝥戵㑦㔸ㅡ㙢㔳晡㐵㜲㘷慦扡㕦㙤㙦㠲ㄱ㈳㌶㘴㐰㈴挵ぢっ㌶〴㜳㈵㘲愹戴捤㐶戹搵㡤敡㍣㥦㉥〹搳㤵ㄸ㈸㠵搵㜹戱㈵㡤戰愶ㅤ㍦㈱㍢㌴捥㡡㔲㡥ㅡ搶捣㕡〰㠵ㅥ㔲㡥㐷㈵挹攰㠶㜵㤹㑥㈹㕣㕦㠰搸㡤㑡㉢㤵㄰㐱摤挶〰㍣ㄷ昴て㜶戰㈳㉡㘸㐲摢㡣ㄲ㌴㤷㐲戸慤㡢㈰敦昴㠸㔱〸㔲㑢愶㝦㥤搷㝥昰㝤愶㥦㥦捦挴㠵㠸㠹ㄸ攸㑡戱ㅤ㠰摣㘴㑣㤲㕣㌴ㄱ㠷捡㤵㘴㤳㐲㙢㈴慥愳㠱㌱㑡㠳捦て㜱㝦㠷㔱慣㌱戲㑤つ户摢㐲ㅢ摡戴戶㝤挰㕡㜴㉢戵㝡㔵㐸㔵ㅣ换㙡愹㤱晢〲㕦昲攲㥦攲愶㤴㝤㠹㌶㘵ㄱ〷㈹㉥㤹㐸敡摤敡㌶扥㠸敥㔲挸㘱っ㈵摢ㄸ㝡㑣㜱捡挹㔰㔸挷つ〵㕡㠷〷㥢㔷ㄷ攴戵㌹㠸戴㡥㉡捡戲㈵摣挴㙢挴㡦㈵户㈵挰㤶扣㈵㡦ㄶ㝢愲敡愲慤慡晡〲㐷㔸愷ㄲ㜸戹ㅣ㡣㤱ㅥ戹㠳㠳㘴㙥㐵㜱摤㕢㙦捡挷捣慤昳㤱昱愱㌱扡换㌳㔰〶扢ち㐶愲戹慤㌷㙤㙥㡤㜱㕦摡摤挶昳挸㌴〶㠰㘹搰〲㔲ㄹ㌸戳㈸敦㙥攰㌰ㄴ㤹ㄲㅢ㑤㠶㔱ㄹ愱㥣㠰扢ㅥ㐸〳㌷昱ㄸ扤敡㐱〹㠵㤳昲㑡㔸㝣㉢㜱摡挱〱挸昳て户㔵慥㤸㈱㉥扥戸㐷摡慡㘷慡㔵㥡扢昰捥昵〵㔶㜱㘹㐳㤹愳㤳㙤搷戱攴㥡㘸摦㍤搲搶㄰㕤ㄳ㍣㌹㕦扣㘸㠶㤵㡤㔲戸慤慥㙣昵㑡ㄲ搹摦挱ㅢ戱攳摢㘹㌳て扡扣㠲扡挵扤㉦㕣㜷扤ㅢ慥㥣㔷㌶攰㝤㍦㕡戱挶搰㄰㈷㔹挸㝣㡣ㅦ㤹昴㑣昶户ㄸ㜱㉦搳收〰㑤昷〸挷㤱㐹㐹㠳㈹㤴㔳攸〴戶㝢攳扥〰改㘴戲㡤㑥愴㈰搸㈷ㄴ㜷晤㔳㈳ㄴ敤〳愰㤵挴愲づ攴搸昳㜷挰晡摡㙦㔰㐳㠴攳㌹ㄲ㈳搹㠷㔰㑡㐱㥤ㄴ攴搱攵づ㕥〵昹晦挱㔲捣捤㍢戲搳㝦㠱㤹戵昷摢㔱㜴㤴㈸晡㜵㈷㡡ㄸ㠶扤慤㠰㌷㘷扦㝦搴晣捣㉦昵晥て㡦㥡㕦〲㠶㤹愴㌵㠶㤰ㅡ㐳昱つ㘳㐰敦㌰〶ㅥ㐳戳㌴〶㕥㘴ㅦ㐶敢㤵㌱㄰㜹㍢㉥愱㘲㜷㘳㠰㌱扣ㄴ㤳㉦ㄱ㔲㑤㌸㌰㜸搶㍡散搰ㄳ㜶ㄱ㤷㙢㐵㠰戸㍤搴㔳㌰〷摦搳摤㥤搵㉢愶㙦㍡㐷㘴晤〵㕦㐰㙤昹慢戸慤㉤扢戰挷扤㍢戶挸㑥㍢㜸㈵㘲㙦晡扥攷㘴㙦㜷搴㠱㈹㤵㤴㥢㕥换㙢戹㑦攰ㄳ搱㜸㐲挸扣㌱昹换ぢ㝦㝢晤敢攷㜹㉢㉤愲搵㉣挳挰扤㠴收㘹㌹㈰㜸㥢戸㄰㜲㠸ㅦ摦㕣挲㐷㐸昶㘶㑤捣㥡扥戴㜷〲挳㠹㡢㡡昰ㄲ㠴愹㠸慦ㅦ㡣㐹摣㙦㔰挶㘴戱捤戱㈹㍦㕥㤲捥挰㘲㘲攲搲㝢ㄷ㠷〷戵慥㉡慢㐷扢㌲晢ㅥ㤴捥㙤㑥愴搵ㅥ攴昹㤲㐹搳摥㙤搷㙡㘷愸搵愴㤹愸㑤〳㈲㤶㔲㠸㌳㤰㐲㤲㐷ㄶ〶晥愵㤴㕡㐱㈱㕢㐴㤶ㄲ㐱㙢て攵昲攴扦㉦〴㐴攳㜲㕦㡦ㅦ慡㘰ㄷ㠱挵搸敢摥敢搹㤵㔶㘷慣㥡ㄸ㤲㤵愷㡦㤷㔱㤰挷ㄴ㔶㌰㐶㉢㙢㉦愳㄰愷散〹㤴昶散㜸攲㑢㐶ㅤㄵ㘰㔳㡣㥤㜵攸㔵㉢㌸㉦戸㜵摣昰㠰㥥挹㐹㠵攱ㅥ㘴㌵㡥㥥㌲ㄶ愷㐰ぢ慡㡡昹㤸㉡㌶㍡つ㐷㑤搰㔹敥ㄱ㥣㍦ㄱ攴攳搷㐰㙣㥦㙥づ㝤愸扤㠵㍡捥ㅤ挲〲昹ぢ晢敢㘸ち㘳攳慤攴ㄸ㐸搸㍤㐱攵搵ㄵ昰ㄲ扡㐸㝢㕥㌳㥡㐵扥㑢搳ㄸ㡢㡥㌹㙢愰㔳晦㌳㑡㉤㌹㙢㤵搰っ㔷户攸晦慢愸搸㔵晦㙢㡣戱㐹㤴扤ㄲㄵ昸㤰㘵愴㘴搷攰っ㜷〴㍥㙣㠴㘹攴ㄱ搸㤰㐵㠶戶㔵愹㠴㡦㔳㔵戳㤴攰昰㜰つ戶㕦㠱㘸昴愵㙤㍢摣㔵〰㌲ち㤴晤ㄹ㐴㔰搷晥㥣㜴攷㌹㌶昷㘵㔴㑦㕥戲㉢扥ㄷ㜸㔶㌸㔵㐲㜰㜷㡡摦㤷㔹戰㜹㘶戴㜷摡㠵摡㈳搸㠹㤱㙢攸戳戴っ㠱晤㤲〸㍦㥤㤸㈳㈳〸㝢㡢㔸昰㑢愳昱㐴ㄸ㠹扡㈱戸换㝡戹㙥搶昰㜱敡㌲㝣㥡㈱慢晡㐲搵㈹捦㜲晢㍤っ㙥ㅣ㙥㘲扤〸扦㡦愸ㄵㄱ〴㤳㑢戸昶㉡㜷戵㝤て㕡㘱愳戵〵㠴散捤户㔶挸晥ㄴㄸ摤摢㕢㕡〹㠶敦攴㌷挷捡敦㐱扦攸摥㥤戰ㅣ㘹〲ㄴㅥ㝤慡㑤㘷搷㜴つ㉥戲摤攳摢〵敤㜹昴㘵㝦攳搵愸挰〷㡤㕥扣㘷㔹昸〹㤶㐳戲㐷ㄹ摦㝣㈳敢㑥换㍦摥㠹㤶㌵ㅥ㈸㐸㝤〵敤㐷㘸攷敥㌴㔶愹挹㐳〳摡㡣㌵㘴㜱搲㜸㘸㤰敦晥㈱㠰ㅢ敦慥愲戶晢扢摦〶㘸㡢㔷㠲㝣愴㔱摤换戵㠱搹ㅡ㘹㍣㔶ㄷ挶㍡敡㡣つ㘶㌶戳搷㤰㡤挷㕡㘳㡣㠲㤰搲㈵愷挲〶敦㥦㐷ㄹ改㑦搱摦㡦捥㝦昸〷愶㝦㥥搷愴攸㐳㤳㜱㕤㐲愸㑣愳攸㤳慢昸㕥㜲ㄵづ㙡扢慦攲扢㍢慤㘲㥣㔲㤱㔷㑤って搹攸搸㌸ㄱ㈵㥦㌷搵㌳㌷㡦捦愳攳攳㕣愷㉡㘶戹戸㤴捦㜰愴㤵挳㙢㡢昴扤攴㤴昳㌴愷㜴㕢摥㠹扣愶㝤挱攳㤱扦扢慢㘰捥昵ㄸ㤱搷扥ㄳ㙦昶挵㡢昱㌷㑥㝡ㄴ㈳〲戲㤵㕤㐹攲攰㐶㙡摦㡥㠱摦晤㔵搳挵㠹〶㈴㔰㠴〲㈶ㄱ㐹攰㙦挵挰㈷昱晤㤴㠴挹攸敡㑦收愳ㄸ㤸挴㈶㠱扦ㄹ〳晦攳攴㤱〶㜰㑣㕢㙡攴㜱ㄲ㔶㠴㔶搲㐰㡡昱㉡捤昹挴㘷搵㍣㈵㘷㉤㉡挴㘱㑢㔵㔳ㄸ捡愸㙦㑤慡挴ㄱ摣攳昰昱㘱昳ㄲ㉥㈵攱昶〶攴愶晡晦つㄶ㜱㔹㘹摥っ㑤㝣户扣㠵㌸戱㙦挸㈷㜶捥㔹换㍥㉡㠶慣挵〰㠷愴㙡㕦㔱ぢ昴晢愰摡敡㕤晣改㈹戶㘰㜳㍦攲昸㤶捥敢ㅦ扤改〳ㄹㄳㄹ搴扥ㄱ㈳㌹昳戵㈶昹ㄸ㌷㠰ㅣ戸㔸㤰戳㔰㔰昱㤳㐹㍥㘸㘴㙤愲㍡户㡤㙣㉣晥て㈴愶戶愴㡦㐳搷摥㡡挷㑢ㄲ㡤昱〶㍢㝣ㄵ搹〰㥣慢㕡㐴㜲㉤攳㘶昹捡㍤慦㥤㌳敢㔵慤㜰㉥㜲㝤挳晦〱扢慦换㙢</t>
  </si>
  <si>
    <t>㜸〱敤㕣摢㙦ㅣ搵ㄹ摦㔹㝢搷㍢㙢㍢づ戱ㄳ〸㤷㘰慥〵㥣㉥戹〲ㄱ愲挱ㄷ㥣ㄸㅣ㙣戲㑥㔰㠵攸㜶扣㝢挶ㅥ㌲ㄷ㜷㘶搶㠹㐱㉤㔴攲愱愲敤㐳挵㔳ㄱ愲慡㔴愱昶愵ㄲ㝤愸㑡㉦晦㐱愹晡搲扥㔵愲㝤愸㉡戵慡㈲昱〷搰摦敦㥣㤹摤搹㕤敦搸㔹愰摤㔴㍥㡥㡦捦㥣昳㥤㌳攷㥣敦㝡扥敦㑣㌲㕡㈶㤳昹ㄴ㠹㝦㤹〶㔹戸戳扣ㄵ㠴挲㈹捤㝡戶㉤慡愱攵戹㐱㘹摡昷㡤慤㐵㉢〸〷〰㤰慦㔸㘸て㜲㤵挰㝡㔵ㄴ㉡㥢挲て〰㤴换㘴ち〵㍤㡢㜶づ挲摦晤昱㠳捥㕥㈳㠳挸㉥捥捥㉣慤扥㠲㔱换愱攷㡢愳㤳㤷㔵摦愷ㅥ㉦㥤㉣㥤㜹散㔸改搸搱挹搹扡ㅤ搶㝤昱㤴㉢敡愱㙦搸㐷㈷㤷敢慢戶㔵㝤㑥㙣慤㜸㔷㠴晢㤴㔸㍤㜶㜲搵㌸昵挴昱㔳愷㑦㥢㘷捥㍣㌱㠲ㄷ㘷ㄶ㘷㘷㤶㝤㘱〶㥦换㠸㌹㑥昷搴㥣愸㕡㕣㤷㄰扥攵慥㤵㘶㘷昰㉦㌱㜷㍣㍤㕥㉡慦ぢㄱ昲挵挲ㄷ㙥㔵〴㍡㍡づ㍢搳㐱㔰㜷㌶戸㜱扡㌳㡦㘵㔶㡤㈰捣㌹戳挲戶㜵㈷ㅥ戵攰㉣㘱摦㙣㘳㙢挴㈹ぢ㌷戰㐲㙢搳ち户昲捥ち〶慡㡤㍡㤷〲㜱搱㜰搷挴昳㠶㈳㜲捥戹扡㔵ㅢ㔴㈹㌳昰愵㜸㠸攴挴攴攲㑢搳㠱㌳扢㙥昸㜲㐶〱户㈵〵㜶摥慦戶挲摥搷㝤㕣㑥㕤扥㠱㘳㍥搰ㅤづ㉤㤷つ扦〱㌹搵ㅤ㌲㕡㝣敢っㅥ敤づ㥦搸愳搶㍥て㜷敦㈳户戲ㄵ㕡ㅢ㡥㘸㕢敥㈸ㄶ愳攷㤹つ㌱㉢㌰㈳〲昵㈲戳㘱㘶㈳挸戴挱㑦挰㈱挹㡥㙣捡㔶㡣㙣㘵㌵㕢愹㘶㉢戵㙣㐵㘴㉢㘶戶戲㤶慤慣㘷㉢㔶戶昲㑡戶㜲〵㌰㜱㉡っつ㘵愳㜴攰愱户晥㔶晢昲㈳捦扥昷敡㈷晦㜸晢㑦敦ㅥㄹ搹〷愰ㄷ愲㐹捤昹挶㔵㤰㕡㤳㠶㑦㤴挰ㄱ扢攱〹戰㠴㜹摡㝣摣㍣㝥扣㜶晡㤸㜱搲挸㜱㔹㈹挸㙦㈱㤴晤㠰ㅤ㌱㕦戴摣㥡㜷㔵攲敥捥ㄹ㈳㄰捤㡤㥢㡡摡㘶扣扡㕢ぢ敥搸扥戱ㅣㅡ愱戸扤扤慤㌹㐸㐷户㌲搸㑡〴昲㝤㐷摡扢㕤㌶散扡㤸扥㘶愹收扢摡㥡㥤㘵摦㕢敤摥㍡敦㡢㙦㌴㕡㍢㘶㌴つ㠱戶㈹挷敥㔸愵㙡㔲昳㥡㥣㕤昷〲攱捡改㑤㌹换㔶昵㡡昰换㠲攲㔰搴攴㔲て戲㈹攲晡愹㈵ㄷぢ〵户搶敥㑤搶㥡捦㕣ぢ挱捣愲㠶昹㙥〸㍦摣㕡㌱㔶㙤㜱愸〵㐴扤ㄳつ㠷㕢慡攷扤㙡㍤㤸昵摣搰昷散搶㤶改摡愶〱㐹㔳扢攰搵挴攰㘰㐶ち〵〸摢㠱〱㑤换㍣搲㥤ㄷ㈴㈲ㄲ㈸㈶㈳摦搶㑡㜶愵㡢㔸ㅤ㔶㘱ぢ搲㘴昶晥ㅤ〶攳㝣愵㡣㐹攱挰挴㥡愸㍢昸搲㠷㜶ㄸ戶㠱戹㉦ㄶ㌸㥢ㅤ㡦㔶晦捣愶㜰挳昳㠶㕢戳㠵㥦慡昹㌴捥㐸ㅦ㐳㤶扢づ㠱搰㜵昷愸收戴㙢摡㔶敥慡㔵ぢ搷昳敢挲㕡㕢て㔱〷敤㔸㈸㜰㙢㍢㤲㝥ぢ慡昴〳捣挶㤱ㄵ㡢㤹晣〴㠱昲㐵愴㑣㡥搲㈹㠵㤷㕢〴㌹晢戵昰昲㠸㌹㙦搹愱㔰㐲㜹捣〴㐶㤴㔶㤳攸ㅢ㈵㠹晡㐶㔵㈹㡣〹㜳ㄶ㔴㙡㔸㙥戸搵攴摢づ㉥㔱㐴戴㈷ぢ晡㑥ㄶ㔰ㄴ戴捡㠳ㄴ㕥〳搱戴㐹㠳㜴攰〴ㄱ㤱つ㔲㌴㍢㐶㙥㈵㌲挲愷挸〸挰㈷㠹㤰搰挷扡换〸ㄲ㝢㈷㤱戲㔳㔷㝥摣㤳㘶摢搹昱㑡㥡ㅤ挴挶改㠷㤸摤捡散㌶㘶㠷㤱㘹㝦㠷㠴愳㤴㐳戹㌵改㜷攰㔹扦㤳搹㕤挸㈰㥦㜴捡㥣㐸㔴搱㠶摡㡤ㅤ㐹戸㔱搸挹搲㈸㔶愲㠸㤶㜱挳捥ㅣ㜵㈴愲㈳慢戳㍦㜴敤愰搴戱て㜶愷捤攴㜲㐸㤱㈹愰挹戵敥〰㥡摣〸㠲昶愸户敥㐶㔷㝤㤲搹㍤挸㤴㘲愱戱扢㍢㙢㥥收攴㑤㘱ㄲ㈹㐳愸㐷攵ㅥㄱ㌱捤晦ㄴ〱搷㜱㜴搹戳㥦㘹ち㑥㤹㌷扤晤㝣戴㍢㙦㐷㐸㙦搳㤹㝢㍡㠷㝥愲ㅢ戴愰敦〵㝢㘹㝦改慡㕦敥㐷戳晥〰戳〷㤱戵改ㄷ㥥扣㙦搴㑢㈰㑤㘲㈷㠱戹〳昴戸㐸ぢ㜷㘵㙢㐳㐸敤㌳㘲慥ㄸ晥㥡〸攱扤㔸㤸㠳ㅤ散昹扥戰㜱愰慤挹ち㥥㕤㙥㙤慤っ收㝤捦㘱晤㥥㝤ㅣ摣ㄴ㡡㘱㜰㌰㍢㤰㘹戳㡦㔳散捣㠴扦㈹㐱㌹搴扦㈷扢ぢ㠹㐴愷㔶昲㘲扦昴戳攵㥥㈴改㐱㤲㍣㠴㙤搵ㅦ㐶〶㈹愱晤戹慢㐴㤹㈲搸㔱〹搶㙡慤搲扢㤷㜲㌲㘹昳ㅦ㜶挸㤱㘱攵慣㥤㠱敦㈰ㄸ㜵捡㤶搳㄰ㄶ挳捥戲昰慢昰㉢㔸戶㈸㉡㤷㉣㐵捤㥥慣戸㐹㘴挵挰㐰挷㔹㍡挵户㈶改愴㑤㑡愴㜲㝢㙡㘳捡㌹扣㐹㔴㜴㐱㔲愸愴戸㠵ㅡㄲ㠸㤴㐷搸㍤ㄱ搳㠳㠸㈹㘱攳昴㐷㤹ㅤ㘳㜶ㅣ㔹敥て㤰㌴扢摤㜸㠶挱㠶㌶改捥慥㔴㌲〵愲㐱扡〷㍦敡㉡慣㑥昱㌵愷㤹㍤㠶慣捤晣愱昳㌱㠵㄰㈵捡ㄳ㠴㐸㙢㐹㌷㉦㕢攲㉡㘹㘰㥦㠹愰搲㙣㍤〸㍤㠷㔱愵㔱㜳捥㝢摥ぢ攷慣㘰〳㔱愸㜱㌳㉡扣戸㉥㕣㔰㤷て摢愷慤捥摢搸㄰㌵摤㉣㝢㜵㠸戶㠵戹㝥㌸㤴㘳㝤戰㈵攵戹㍣慢㈱昵㜶㌶挶㄰㥡㍣ㄱ挳搷㑡㑦散慥㍣摦㍣昴㡤㌵㜷㜴挵ち㙤㌱㙣㉡愶㘳戹㘰㘲ㄷㄱ㌵愸つ㤹㉢敢扥㄰㜳愳收㌹摦慡搹㤶㉢㠸っ搸㤸っ搴㉤㡡㌵㐴〸㤶㍤挶晦㍣㜷搴㕣昱つ㌷搸㌰ㄸ㑣摣㍡搰昲㈴㐳㈲㌹㜳挶㜲〳扣㐶㘲㤱攵㌱戳扣敥㕤㐵愴戶敥戸攷㡣㡤愰㉦戰㐲愲㔷㐹愲㐶换㙡搹慣㔶挸ㄶ㝡挵てて攴㤹捣〹晣づ㌲㤳戸捡攴攸㉦㑦搱摥戴敢愳昸っ敤㜴捥㘹〴㤱愳㐶攵㐰慡ㄴ㈶愷敡㑦戰捦ㄹ㘴攷捦㕤㕡㘸㐶攵㍥㐳慣㍡㐷晦㝥㡡㠴㤷㐴搱〸㠱搰㍢户㑦ㄱち敢㐸㌷攰㍦攰㥢㑦敤挴㔷㌴㈵っ㘹㙦㕦戳㌸㡦ㄸ搲㠸戹㘸慣ちㅢ㤱㘸挷〸昷愹〷ㅡ戱㡥㘱〷㔱摢慣攷㌸〶〹㡢㐴㔹慥ㅡ愴摦改㝡攸㕤戰㕣摤㐴㈶愹㉦慡㌲慥愱捡戸㈶慢㐶捣㡢っち捡㌲挷昲搶っ摦ち搷ㅤ慢㕡攰〳〳㜷㝤㐱㤱㘰㜱捡摤㌸挵ㄲ㘳戲捤㤶扦〴㠳㉤㈸〱搹㈵㐸㔱㙥ㅤ㤱て扡捤㙡㜹晣㘸㍤扡㤵㈰㕥愴㡦㔴㝦ㄲ愳攵攴㥤〸〸ㅣ㤹慥挷㌷㉦慥扦㡥ㅡ攵㤵㈳搶㔳㐸〴晥挰㠴㠸愷㜳㍢㙦㕥㜲慤㄰搸㈳挶收慤㜰㉥〰捡㤱愱㈸て户户㑢慣㈶㍡㑤㌵㜴挲摤㥤㑤㉤㑡攲㐸㘷㝢㔲㙢摣扦㑤戳搲㈷〹㌵戲ㄳ㤰搴㉢摢捣戱㥦ㄴ㡤㈶搵㜶慣㙢戴㌴愷㘹㜳摦㈹㐳㍥㠳㕡㤲㌴㤳搱㥦㤲㠴㠲㄰㉦愹〳ㅡ㡡摥晡㜴昲㐸挴㙡㘸〱ㄴ愹愵㔴摤㘸ㄴっ㕣挰㠵㤳㥡㈸㐶㑦攰敦㝤㔱㜱愹ㅥ戶戴ㄸ搷挶愳㤶㘹摢㕥㜲㘱㈳㔴つ扦搶㈷㉣㡤戵㈹晤㈲戹戳㔷摤慦戶㌷挱㠸ㄱㅢ㌲㈰㤲攲〵〶ㅢ㠲戹ㄲ戱㔴摡㘶愳摣敡㐶㜵㠱㑦ㄷ㠴攱㑡っ㤴挳摡㥣搸㤴㐶㔸搳㡥ㅦ㤷ㅤㅡ㘷㐵㈹㐷㜵㜳㝡㌵㠰㐲て㈹挷愳㤲㘴㜰摤扣㐸愷ㄴ慥㉦㐰散㐶愵攵㙡㠸愰㙥㘳〰㥥ぢ晡〷㍢搸ㄱㄵ㌴愱㙤㐶〹㥡㑦㈱摣搶㐵㤰㜷㝡挴㈸〴愹㈹搳扦捦㙡敦晣㤰改㘷㘷㌳㜱㈱㘲㈲〶扡㔲㙣〷㈰㌷ㄹ㤳㈴ㄷ㡤挷愱㜲㈵搹愴搰ㅡ㠹敢㘸㘰㡣搲攰昳㐳摣摦㘱ㄴ㙢㡣㙣㘳攳㜶㕢㘸㐱㥢摡㕢晢捣〵户㙡搷㙢㐲慡攲㔸㔶㑢㡤摣ㄷ昸㤲ㄷ晦ㄴ㌷愵散㑢戴㈹ぢ㌸㐸㜱挹㐴㔲敦㔶户晥ㄵ㜴㤷㐲づ㘳㈸搹挶搰㘳㡡㔳㑥㠶挲㍡㙥㈸搰㍡㍣搰扣扡㈰慦捤㐱愴㜵㔴㔱㤶㉤攲㈶㕥㈳㝥㉣戹㉤〱戶攸㉤㝡戴搸ㄳ㔵攷㉤㔵搵ㄷ㌸挲㍡㤵挰换攷㘱㡣昴挸ㅤㅣ㈴㜳㍤㡡敢㕥㝦㕤㍥㘶慥㥦㡤㡣て㡤搱㕤㥥㠱㌲搸㔵㌰ㄲ捤敤㙣搳收搶ㄸ昷愵摤慤㍦㡤㑣㘳〰㤸〶㉤㈰㤵㠱㌳㠳昲捥〶づ㐳㤱㈹戱搱㘴ㄸ㤵ㄱ捡㜱戸敢㠱㌴㜰ㄳ㡦搱㉢ㅥ㤴㔰㌸㈱慦㠴挵户ㄲ愷ㅣㅣ㠰㍣晦㔰㕢攵戲ㄱ攲攲㡢㝢戸慤㝡扡㔶愳戹ぢ敦㕣㕦㘰ㄵ㤷㌶㤴㌹㍡搱㜶ㅤ㑢慥㠹昶摤㝤㙤つ搱㌵挱ㄳ㜳愵昳㐶㔸㕤㉦㠷㕢敡捡㔶慦㈴㤱晢ㅤ扣ㄱ摢扥㥤㌶昳愰换㉢愸㥢摣晢攲ㄵ搷扢敡捡㜹攵〲摥昷愳ㄵ慢てつ㜱㤲挵捣愷昸㤱㈹㥢挹晤ㄶ㈳敥㘶摡ㅣ愰改ㅥ攱㌸㌲㈹㘹㌰㠹㜲ち㥤挰㜶㙦摣ㄷ㈰㥤㑣戴搱㠹ㄴ〴㝢㠴攲慥㝤㙥㠴愲晤〶㘸㈵戱愸〳㌹昶晣㝤戰扥昶㙢搴㄰攱㜸㡥挴㐸敥ㅥ㤴㔲㔰㈷〵㜹㜴戹㠳㔷㐱晥㝦戰ㄴ㜳昳戶散昴㕦㘰㘶敤挳㜶ㄴㅤ㈱㡡㝥搵㠹㈲㠶㘱㙦㈸攰捤搹敦ㅤ㌵扦昰㑢扤晦挳愳收戳挰㌰㤳戴挶㄰㔲㘳㈸扥㘱っ㘴㍢㡣㠱〷搰㉣㡤㠱攷搸㠷搱㝡㘵っ㐴摥㡥ぢ愸搸搹ㄸ㘰っ㉦挵攴㑢㠴㔴ㄳづっ㥥戵づ㌹昴㠴㥤挷攵㕡ㄱ㈰㙥て昵ㄴ捣挲昷㜴㙢㘷昵戲攱ㅢ捥㘱㔹㝦捥ㄷ㔰㕢晥ち㙥㙢换㉥散㜱晢戶㉤戲搳㌶㕥㠹搸㥢扥攷㌹搹摤ㅤ㜵㘰㑡㈵攵愶搷ち㕡晥㌳昸㐴㌴㥥㄰㌲慦㑤晣晣摣㕦㕦㝤昳㉣㙦愵㐵戴㥡㘳ㄸ戸㤷搰㍣㉤〷〴㙦ㄳㄷ㐲づ昲攳㥢ぢ昸〸挹摡戰挵㡣攱㑢㝢㈷搰㥤戸愸〸㉦㐱㤸㡡昸晡挱㤸挴晤〶㘵㑣㤶摡ㅣ㥢昲攳㈵改っ㉣㈵㈶㉥扤㜷㜱㜸㔰敢慡戲㝡戴㉢㜳扦㠰搲戹挱㠹戴摡㠳㍣㕦㌲㘹摡〷敤㕡敤㌴戵㥡㌴ㄳ戵㈹㐰挴㔲ち㜱〶㔲㐸昲挸挲挰扦㤴㔲换㈸攴㑡挸㔲㈲㘸敤愱㕣㥥晣昷㠴㠰㘸㕣敥敢昱㐳ㄵ散㈲戰ㄸ㝢摤㝢㍤扢搲敡㡣㔵ㄳ㐳戲昲昴昱〲ち昲㤸挲ち挶㘸㘵敤㐵ㄴ攲㤴㍢㡥搲慥ㅤ㑦㝣挹愸愳〲㙣㡡戱㜳づ扤㙡㐵攷ㄹ户㡥ㅢㅥ搰㌳㜹愹㌰摣〳慣挶搱㔳挶攲ㄴ㘸㔱㔵㌱ㅦ㔳挵㐶愷攱愸〹㍡换㍤㡣昳㈷㠲㝣晣ㅡ㠸敤㔳捤愱て戶户㔰挷戹㐳㔸㈰㝦㘱㝦ㅤ㐹㘱㙣扣㤵ㅣ〳〹扢㉢愸㠲扡〲㕥㐶ㄷ㘹捦㙢㝡戳挸㜷㘹ㅡ㘳搱㌱㘷つ㜴敡㝦㐶愹㈵㘷慤㄰㥡攱敡ㄶ晤㝦ㄹㄵ㍢敡㝦㡤㌱㌶㠹戲ㄷ愳〲ㅦ㜲㡣㤴散ㄸ㥣攱㡥挰㠷㡤㌰㡤㍣〲敢戲挸搰戶㉡㤵昱㜱慡㙡㤶ㄲㅣㅥ慥挱昶㉢㄰㡤扥戴㙤㠷扢ち㐰㐶㠱㜲㍦㠵〸敡摡㥦㤳敥㍣挷收扦㡡敡㠹ぢ㔶搵昷〲捦っ㈷换〸敥㑥昲晢㌲ㄳ㌶捦戴昶㝥扢㔰扢て㍢㌱昲ㄲ晡㉣㉥㐱㘰㍦㉦挲捦㈷收挸〸挲敥㈲ㄶ晣搲㘸㝦㈲㡣㐴摤㄰摣㘲扥㔰㌷㙣㝣㥣扡〴㥦㘶挸慡扥㔰㜵捡戳摣㝥て㠳ㅢ㠷㥢㔸捦挱敦㈳散ㄲ㠲㘰㜲〹㉦扤捣㕤㙤摦㠳㔶搸㘸㙤〱㈱㝢昳慤ㄵ㜳㍦〱㐶㜷昷㤶㔶㠲攱㍢昹捤戱昲㝢搰㉦扡㝢㈷㉣㐷ㅡ〷㠵㐷㥦㙡搳搹㌵㘵挳㐵戶㡢昸昶换攸慡㍤捤っ扦晡搷愲〲ㅦ㌴㝡昲㥥㘴攱挷㔸ㄲ㐹ㅦ攵㑣晥敢挸扡搳昳㡦〰搶攲ㅤ㈰㍤㙢㍣㔴㤰〲㡢摡㝢㘸攷づ㌵㔶慡挹㠳〳摡昴㉡戲㌸㘹㍣㌸挸㜷扦ぢ攰挶扢〵㙡扢扦晢㥤㙤摦㑤㤵㉦搷㤶ㅣ㝦㝦慣㌲昴㜵㌴敢ㄶ戳㔷㤸㕤㐱戶㍦搶ㅣ㘳ㄴ㠶㤴㌰㜹ㄵ㍡昸昰㉣捡㐸㝦㡣晥㝥㝣昶愳摦㌳晤敢慣㈶挵ㅦ㥡㕡㔷㐱昱㈷㔷昱㜶㜲ㄵ㉥㙡扢慦攲〷摢慤㘲㍦㈵㈳㘷愲㙦㈰ㅢㅤ搰㈴摡昸摣戲㉡愲㑦㐲昹ㄲ㙡㝦摣㤸攳㉡㔳扥挹㤱㈶て敦㌰搲ㄱ㤳㔷㥥搴扣㔲㜴〵㈷㜲愱昶〵挳㐷捥敦慥㔲㍡摦㘳㜸㕥晢㝥扣敢攷捦挷ㅦ㍣㘵愳㠰ㄱ戰慥㡣㑣㔲〹㌷㔲晢㕥っ晣挱㉦㥢晥㑥㌴㈰㠱㌴ㄴ㌰愹㐹〲㝦㌷〶㍥㠱㡦愹㈴㑣㠶攱㝦愶㡦㘳㘰㔲㥤〴㝥㉢〶晥攷㠹挳つ攰㤸挸㈲搱㐰ち㐸㌱㕦愵㐱㥦昸戰㥡攷攴㥣㐹㤵㌸㙣慡㙡㡡㐳ㄹ昷戵愵㔲ㅣ挱㑤づㅦ㥦㌶㉦攲㕡ㄲ敥㙦㐰㜲慡晦攱㘰〱搷㤵收㡣搰挰㤷换㥢㠸ㄴ晢扡㝣㘲攷扣戹攴愳㘲挸㕣〸㜰㑣慡昵ㄵ㠹㐰挳て慡晤摤挱愳㥥㘲つ㌶昷㈳㡥㜰㘵㜹〱愴㌷㡤㈰愳㈲㠳摡㜷㘲捣㘶摥㘸搲㡣扥〵攴挰挹㠲㥣㠵愲㡡愰㑣昰㐱㈳ぢㄳ搵昹搷㤰㡤挵晦㠵挴攴愶昴㜲㘴戵㌷攳昱㤲㤴愲㝦㤳ㅤ扥㠵㙣〰敥㔵㉤愲戳㤶㜱㜳㝣攵慥搷捥㤹昵愸㔸摥㐰㔷㡤昳攱ぢ昵㙦昳改つ㘶㝣㡡攵ㄲ捡ㄹ㑤㌶戵搷づ晦〷挵㝢捥㘲</t>
  </si>
  <si>
    <t>㜸〱捤㔹换㜳ㅣ㐷ㄹ摦㤹摤ㄹ敤散敡戱戱㘵㘳攷㠵捡戱㉢〹㜲㌶㔲㙣昹㤱㘰戰戴㙢挹㉡㑢㤶愲㤵㘵ㅥ愹摡ㅡ敤昴㐸ㄳ捤㐳捣捣敡㐱ㄵ㤵挰㕦挰㠹ㅢ挵㤹㕣㌸㔰挰㈱㘷㡡攲ㅣ㡡㐳㌸㜳愳挰㔰摣捤敦搷㌳㉢敤㡥ㅥ㤶ㅦ㔴戹敤敤改攷搷晤㍤晡晢㝥摤捡㈹戹㕣敥㌱ㄲ扦㑣〵ㄶ㕥㙦散㐶戱昰慡戵挰㜵㐵㉢㜶〲㍦慡㑥㠶愱戹㍢攷㐴㜱ㅥ〳昴愶㠳晥㐸㙢㐶捥㡦㐵戱戹㈵挲〸㠳戴㕣慥㔸㌴㔴昴㤳〸㝦㤵㑥挵攰慣晥〲戲愵摡搴挲敡愷愰摡㠸㠳㔰㕣ㅥ㔹㐹收摥扡㕥扤㔲扤㜹㙤慣㍡㜶㜹愴搶㜶攳㜶㈸㙥昹愲ㅤ㠷愶㝢㜹㘴戱扤敡㍡慤㝢㘲㜷㌹搸㄰晥㉤戱㍡㜶㘵搵扣㝡㘳晣敡挴㠴㝤昳收㡤㝥㉣㥣㥢慢㑤㉤㠶挲㡥㕥っ㐵㥤ㄴㄷ㙡㔳搵晢㈲㝥㌱ㄴ晢㐰㜱扥㌶㔵て㍣搳昱㕦〸㐹㡤㌲㥤愸㡢㤶㐳攱ぢㄱ㍡晥㕡ㄵ㕢敥ㄱ㌰㙡搷慢㤳㔱搴昶㌶愹挷㥡㜰摤㈵㘱ㄷ㌱搳昰敡㔱扣㘸㠶㕥搴敦㔱㜲㈲ㄴ㝥㑢㐴㠳摥㥤㥤㤶㜰搳㠱㔱搱㕢㌱挳晢愶㈷ち㉣っ㜹㠹敥㘶㉤攱挷㑥扣㍢攰㍤㠸挴㤲改慦〹づ搱扣㤹戶㘳㈹㠵〲晥攷昲㙦ㅦ戶㌳愹㈲散挷慢慤㥢㘱㉣㙢㔴摥昸㘱㘳扢捣㐴㜲搱戳㉦㥡搲㐸㘶ㄶ昵搵㜰扣㝢㈲昴㠵换㐵愸挵搱捣㈰㈹愰㐴ぢ㝢㤲敡戰㐳ㅤ㈹攵搴昸挹ぢ㔷搱㈹慣搷收㠲戵晢㐱攸挱ㅡ攷㠵改摦㥡㤸戸摣㠸慤扡搸㐲挹㌰㌰挰㈸㜱㘸ㄹ㤹㍡㜵搵攸㘷换〰㌲愵昰ㅦㅣ慥㙥㤲㜲㐸搳㔴㥢慢㙡戳愵㌶㉤戵㈹搴愶慤㌶搷搴收扡摡㜴搴收愷㙡㜳〳㌳㍢愹搸搷愷愶改昶㑦㝥晡戵昱㠷㕦捣晦㝣攱㜴晤攲㔷㉢㥦昴て㘱搰挷改㜶敢愱戹つ〳搸户慣て慡㌸㑣㈷㌹㑥㌸㑤昶㠴㝤摤ㅥㅦ户㈶挶捣㉢愶㐶㝥㑥慡扤ち挶昶摢てㅤ摦ち戶愵㍡㕦㥦㌲㈳戱慦摤搱戴㙦㉡㘸晢㔶昴摡攱㥤㡤搸㡣挵慢搹扥㝤㈲〷愶㌵㘰散㈲㤲敢扤㤹㥤戶㘲扡㙤㌱戹攳㈴摤㙦㘴扡㘱敡挱敡搱扤搳愱昸搱㕥敦㠱ㅤ㑤挲ㄷ㙥㐹摡〷戸㑣扡㤲㝤㡤搴搶㠳㐸昸㜲㝢愳摥愲搳摡㄰㘱㐳搰㤳ち㑢戲㝡㠶㕤改㜹ㅢ㕤昰挱㈸㑥㤰㜵愱扢搵扥戳ㄳぢ摦ㄲㄶ昶扢㈹挲㜸㜷搹㕣㜵挵搹㥥㈱挹㥡攸㌸摦搳㍣ㅤ戴摡㔱㉤昰攳㌰㜰㝢㝢㈶慤㉤ㄳ㘷摣㥡て㉣㠱㈳㕡㘰㠲㥦捥攷ㄵ㈵昷慤挳捥〹改㐶㔵愹㠸㉥ㄵ昳挴㥥敢㌵扢敡ㄲ戸〳ㄷ慥愰㑤慡ㄷ㥦㐰㑣搲㈵㤹㜷㡦ㅥ搸挵ㄳ挳づ㐷扦㜳昴㘸戹挷㍤捤晤㝦〷慢敡改㤴晢㍢㕢昰㠳㜷㑤摦㜲㐵㜸㙣搰㔴戸㈳㠳㠷㐵晢ㄷㅣ挲㤱搲愳挳㔱㜶㤴㕤㙤摢戱攲㜵㝤㕤㌸㙢敢㌱摡㄰㔸㡢㐵㡡昶㐰㌲㑥愱挹㌸捤㙣ㄸ㔹愹㤴搳捦㜰㤰㕥㌲捥昲昳つ㌶㑡改㡣㉣敦㙥㡡㤲愲搱㔳㍤扤挳㘵㈴㌷愴㠳㐷ㅣ㡥㌴㙦㍡〸愳㝣晥㌰愶敦㥡搱㝡㑣㙢㍤戶㤳㥣ㅡ攷㤸㥤㐷愶搱㘳㍥搱㥦㔳〰〵㠶慤〱慦㉥㙣ㄳ㌰㐱ㅥ㜶挵搴扣㈴晥搴㐵搴㌲ㄸ愸㘶㜱㜴㜶㜴㤴攰ぢ晡㍤ㅥ〶戱ㄳ搷捤搸散昳㄰昲愰㌴〳㠳㐶攵慣愴挴㤹〳戲慤㌳扢㤴搶㐰愱㈲㡢㕤㔴捡戲㈱愱㠴㜳㠴攳㤳换愷昹昱㑣㘰敦っ㑡㝡搶敥㝢㐳ㄷ㈲慡㌵㈳㝣敡㉢攲昰愲㝥慣㈸戳愷㡤挴ㄶ㕡慢て㘲挷㡤慡搸改㑣ㄸ戴㌷㕦㈴ㅤ搲㌲㕥㐵搶㐹摡摦㘱搴㈷攷㠹搰戰㙦㡢扡㘹㌶挱ㅣ㙡㙣搱㕦㐷㠶攸愹扦㠱慦〴愵晣㌲ㄹ㙦㈲㉢ㄹ散㌷搸㠹挵ㅥ攳㈳㔳搲愷㌱搸㍥㑤愸攷㜹散昷㈰愵攵㔰㐸昰㔲㤴ㄵ㐸㝣挰㝢ㄸ㠴ㅢ慢㐱戰㐱㥢ㅡ㤴戵㘸㕤㠸㤸㠰愰㥣〲㈰〹㜴ㄴ㈵㥦敦〹敤㕤挸㠱㔰㐲扦㠰㙣㘰搲㜵㐷㍡ㄴ㈳晤㉤㌴攵〹㑤㉥愲㌰㍣敤慣〱攸㐶㈳搷慡㔷㐶挶ㄱ慤㜷摣㘸㐷昹ㅢ戸㈳㙡㔰㝦昶摦慦㉥ㄵ晦㍡昷挵㤷攷㜶摥晢攷㠳扦㈸㕦愷ㅤ㔹ㅣ愰搱慦㍣㠵晦㈶〴㌱散ㄵ㐷㙣搳挲〶㙤㘰戸㕡㍢㡡〳㜹ㅣ〶散㝡㜰㍦㠸敢㑥戴改㥡扢愷敤戴昰㜰㕤昸㠸㕤㈱㐲㔸愶㉤搸摣ㄴ㤶㘱㌷㠲㜶搸ㄲ戳昵㤷㈱戶㠱㍦㤸㤴っ㙢慡㠲昴㙣敥ㅡ㈴ㄴ昸㔳愴㥣㐶㈷㥢㍤㘶ㄲ㐹㜶㐵㐸㔹愴㉡㠶昶㈵扡散挴慥㈸摢搲晦捡㜲搱㠶ㄴ〱〸慣㍥㝢㜹ㅤ愶㔷ㅦ戰㘷㐲挷㜲ㅤ㕦㔰ㄹ挳挹搰㌹戱㠶攰扦ㄸ㐴づ㐱晢㠰扤ㅣ㥡㝥戴㐹挷搵摡㍤搵㔳㤳ㅥ㑥戳愷ㅣ㍦挲㌲㔲㡢㉣て搹㡤昵㘰ㅢ昷户戶攷捦㤸㥢搱㑢愱ㄵㅥ昲㈴㐹搵㈸慡愲慡㑡㔱㉤㍥慢㝥昴户㐱敤㉣㤰戹㉦㤱昹〸㑣㌵づ㥤搵㌶㘵㈶搷昹〰㜹㠱㤹㔴㘳㑥㘳㤴捣㝡愹㉥㉤㘶㄰〷户摢㜳㌵㍡㌴摡敤摤㡢㘵㠴㝦㠷㜳摥㐵㜶㜷收挱散㍥ㄶ㝦㡥换慤挶愸㝥㘲攰挳搰㍦㤸搸㄰挱㄰㑤ち㐷ㄳ愶挰㕡搶㉥㑢戶ㅣ㐳ㄳㅤ摣㉦㑥㈳㔸昶摢㜳收慡㜰ㄱ攳㍤㌳ㅥ㑣㉡挴㕥戸晦㐴㘹㕦㉤昰㍣㤳㌶挷㡢㕣愳㘵扡愲㘸㑦戶攳㘰摥昱つㅢ㤹㌴捣戴挹摣㐱㤳戹㤳㐴㘳㝢㠹㔷〱㔹㈶慤㘰捤っ㥤㜸摤㜳㕡㐵㔶〸搷㕦ち㘳挵改㈷㐴改愴㡥㌳挹㠶昷㈴挸㐲搹㔵〰㘴㡡㡥捡㠷㐹慢㡡㡥㝦捡㌳㈲㐵㜸ㅥ㠳慡㌴㐶㤱㘹昲ㄱ㠵ㄸ㠳改㔱攷愹收搱㘷㘸㤱摥㐹㈱搰㘳户㜱㌹㉤戰㔲㈰戸㍡ㄶ㌷㌰㐶㤵收〲搳㥡㌶㕢㜸㡣改㑢㥦㘲㡡㔰㉤㝤㑤㔸㈱㤲慢攱慥㠰㍢挸㤶㘳㠹戰挸㠶〶㥥㝣ち挴㠰㝡愲㐳挴戳㝣㑥搳捡挵挳搶㥡敤搰扡㤸挶挶敥㈷愵搹〳昴晦昱昱㡤敦㘲㔳㘰㑢挶愸昷㔰㌴慡挸ㄴ㘲㐴昲㤳ㄹ昰㍥〷㡣㈱搳㠸㐶戲扡改〵㔵㠰㕥扣搸ㄶ攴㘳〶攱㕥ㄱ搰㐸攲㐴㑤㌲㔲敥挲㜷㝡〲敤㡡㥤ㄷㄲ扤〱㉢ㄷ㔶㈹㜱戰挴㤱㔴㠷慡ㄶ愰㙡㍤㝢㔵㍥戰㉣㠸㜹つ㈱㠱㥦㐲戰愳㡦㈳㉢昱戰㠰㝥ㄳ捦〵㔴㌵㘲晢ㅥ愶㈹㤵㡣㉢㘸捡㤵ㄴ〲㥦づ摦㜴㌰愹㘰慥愲㘸㑣㈰㔳攸㜰愴敡慦愵〵ㅡ慤㐶戳挹㑡攳㠰愵㜲㘴挹愶捤㌶攲㕤ㄷ㝥㠲㐵㑡㈷㈹㔱捦㐹㌷㜴ㄶ㠴㜸ㄸ㉣㘴慦㉤㝢㜳〹捣换挳㤹㉢愱㥣挶ㅥㅥ〹敤捦攰敦挸昹攴㘰ㅦ㄰㜲づ㤳㝥〳搹昰扣搳ち㠳㈸戰攳㤱〶㠲攰〸慦搸㜶㉥㌷㌶愹晤〹ㄴて㕤㤳㡣ㄵ㝣㍥㐸㙤ㄱ㘳㤶㌶晣㘰摢㤷扢搱㈲扥㌴㐸㜹昵昵㜱ㄹ摥㠵㘴㝡ぢ㔲慣昰昸㜰戲昱㈱戲㠱㝣㠵昶挷㔴愱つ㌲㔵摥㑦扥戹ち㡤㡥㐹愳愲㑥㙡〱愴慤慣㉡㉤挵㔲㐴愱慦㑦戹㤴戹捦ㅥ戰㥣扤ㅢ㠰慥搳㜰戴㍦㠲攵㤳㑤敡㤵㈸㈷㑢挶扥㡤㠲㜱ぢ㔹愹㐲ㅢ㤲㙦戹摦㐱攱㤵摡㔴戳昷㘹㑦攷㐱散㐷戳㍣ㅣ㜸㌳㡣昴摢㘸ㄹ㐴㑢㔷㥣慣搰〸㐹挵㤸㘴㐶㜱捡攷戰ち捤㔱慥㔸㐷㘱㈰慦㔱愲ㅦ㘵搸㍤㍣昴㡥㘶㕦㍥敥攰㈵㘳㤷㍥㌰て慦㤳㥣搵㠲晡攱戳搱愲㐰㜹㡥攴敦㑢㐸昳㌹攸昴㡡㤸ㄴ扦㠹㥦㌱㡤㙣㠸㜲㘶ぢ〵摦㤵ㅥ㐹敦㠶㠶摢㐹攳㜰晡㍤㜷㝢㠸㑡改㤹昱慢㝦㝦昱搱愵㕦晥收㜱晡晤㑣捥昸晣㕥㌲〳㕦㠵ㄲ攷戵挷攰㌵挳攰挵挲戸㠸㑣昹㍤搸㍡昴晥昰扢戴攳挰晤㠱㍡㝡搲晤愱敢挹㡤〷㐷戳改㈹捡㜶搲㑣戱挲㔷㌸慥㉢㡦㔹㍦愲㝤㠸㐷慦㌹愰㕡挴㜸扣挹愶戶〵戴㑢攷搹㠹㈷㠶慣㜱戲㙥㉦㠴〸㌰㝤昶㙣㠴摢㠸㔵挴㉤㍤㡥昱㡥晢㌲㐰〱㌸扥〲捤㡦㠱づ㙥㕦㍤搴攷㔰㈶挷愰戴㝤㜹㜴摥戲㔴㠲㠴㘷扢㤸攸㜳㔸慣ぢ昷㕡㕤戸户愰晣ㄶ㕡愶㙢㉣攵㍥捦㍤收慥ㄱ愸㜲挶㝤㝣昴〵㘴扣㝣捡㠸㠱慣㘴㉣愲㈵㐱ㅡ㡣㐱㌹㡤挶㥢攵㡦㠱㘰㥡〲挸㍣㑡㤵换㘴扡㤳㌴慥㜰㘲〹昰散㥣㠶慤愴㝦㕥㈲敡ㅢ㜵昹挷愵挳㐰㐴㉦挴㕥挲㔴㠵晢㈶つ愳㤱ㄶ㔸㔱㘴ㄷ㕢㤷搳㔶敥扡挲㈱〵戶㍥㐰〶慦捥㑥㔹㕦㤱㜵㠵捤㜴㑦捡慦㈱㌵晡㠴ち㉡挶昷㤰㘹ㅣ㜱捣戵㙦㕦慢挹ㅦ㔴昸戸㑢晤㤶扣㍢㝥㍢㜹㝣搲㍤愲㙦晦ㄵ㌸戵㄰㈸㙢搴敢㡣㌹戵搷戲㌷㜶㜰慦㐹捥㌹㥦㘰㈷扥愴㜱挸攸㍥搱㌳搹ㅥ㌹ㅥ㍣㤱慤摣㠵愳㕤㘳㘷㜱㍡㥡愲㜲攲㠱挵攴昹昲晢愴㡥愴ㄸ㝢㈵㔹㔵㈸㉢慡摦昸〱㌲㡤㥤㈷㈰晤ㅣ㈶昰㐳慣愰㜰㉤㘹〲㥦愰挰㈴㑤㐰㜶愱㘲㜴㕡搹㔳改㔴捡晦〳晤㡡㠵昷</t>
  </si>
  <si>
    <t>㜸〱敤㕣摤㙦ㅣ搷㜵㥦㔹㜲㤷㍢㑢㔲㘴㈴㔹戲ㅣ挷㘶㘲㍢戵㑢㘱㉤挹㔶㙣㌵㜰㘴㝥攸ぢ愶㑣㐶愴㘴攴换敢攱敥ㅤ㜲慣㥤ㄹ㘶㘶㤶ㄲ㥤戶㜶ㄳ户挹㐳搰㈶㘸㡡㈰〱㠲㈰㈹ち㌴㉦㈹㡡〲㈹㔲㈴晦㐱ㅤ攴㈹㉦㐱㠰攴挵㉦㈹ち〱㝤敢㑢晡晢㥤㍢戳㍢扢换ㅤ搲㙢扢愵ぢ㕥㠹㠷㜷捥晤㤸㝢敦㌹昷㥣㜳捦戹㐳挳㌴っ攳て㐸晣捤㌴捡捣㠳慢㍢㔱慣扣敡㐲搰㙣慡㝡散〶㝥㔴㥤ぢ㐳㝢㘷挹㡤攲ㄱ㔴㈸搵㕣㤴㐷挵㕡攴扥愶捡戵㙤ㄵ㐶愸㔴㌴㡣㜲搹㉡愰㥣㥤昰㘷㍡㝤戰搸㙡㘲ㄴ攰挶挲晣昲晡慢攸㜵㌵づ㐲㜵㝡收㤶㙥晢摣㌳搵愷慡ㄷ㍥㜱愶㝡收昴捣㐲慢ㄹ户㐲昵㥣慦㕡㜱㘸㌷㑦捦慣戴搶㥢㙥晤〵戵戳ㄶ摣㔶晥㜳㙡晤捣㔳敢昶搳捦㥥㝤晡晣㜹攷挲㠵㘷㈷昰㘲㘳㘹㘱㝥㈵㔴㑥昴㥥昴㔸攴㜰㥦㕥㔴㜵㤷昳㔲㉡㜴晤㡤敡挲㍣晥㘷挶㡥愷㘷慡慢㥢㑡挵㝣戱ち㤵㕦㔷㤱㠵㠶攳摥㕣ㄴ戵扣㉤㉥㥣攵㕤挶㌴敢㜶ㄴㄷ扤〵搵㙣㕡㕥摡㙢搹㕢挶扡㌵敤㥤〹㙦㔵昹㤱ㅢ扢摢㙥扣㔳昲搶搰㔱㘳搲扢ㄹ愹ㅢ戶扦愱㕥戴㍤㔵昴慥戴摣挶愸㑥挶挸ㅦ愵㕤㘴〷㈶㤳慦捥㐵摥挲愶ㅤ捡㠸㈲㉥㑢㑥摤换㘱扤扢敥㈳㠳晢攵搰攵つ散昳戱挱昵㔰㜲换づ摢㌵㘷〷搷㑣㈶摦㍤㠲㈷〷搷捦慣㔱㜷㥢㈷〶户㤱愵散慥㙤㡥㈷扣㉤㉢㡡挹㔸㈵㠲㌱㠲㌲〱〹㘸㔵〸挶〹㈶〰捣搱晦挲づ挹㌶㘴㔱愱㘶ㄷ㙡敢㠵㕡扤㔰㙢ㄴ㙡慡㔰㜳ち戵㡤㐲㙤戳㔰㜳ぢ戵㔷ぢ戵摢愸㤳愶昲搸㔸㈱㐹户摦晡挵㔷扥㘵扣扤昴挳晦晥挶昲慦㡤攷晦㘵攲〸㉡㝤㍡ㄹ搴㘲㘸摦〱慢㜵㜸昸㕣ㄵ㍢㘲㍦㝢〲㕢挲㌹敦㍣攳㥣㍤摢㌸㝦挶㝥捡㉥㜲㕡㌹挴敦㘲㤴㘹搴㥤㜰㕥㜲晤㐶㜰㐷㘸昷攰扣ㅤ愹捥挲捤㈶㘵昳㐱换㙦㐴ㅦ摥扤㜰㌵戶㘳昵㐰㙦㔹愷㤳扥㘶慢搸㔶㉡㤲昷㍤搴摢散㤶摤㙣愹戹扢慥㉥晥㐸㑦戱户ㄲ〶敢㠳㑢㉦㠷敡㡢敤搲扥ㄱ捤㐱愰㙤㑢摦㝤戳搴㐵㝡㕣㌳ぢ㥢㐱愴㝣ㄹ摥慣户攲搶㙦慢㜰㔵㔱ㅣ慡㠶㑣昵㍥ㄶ㈵扢㝥㜶搹挷㐴戱㕢ㅢㅦ换㘲㥤㑢㜷㘳㙣㘶搵挰㜸户㔴ㄸ敦慣搹敢㑤㜵愲慢㡡㝥㈷ち㑥㜵愱㉦〷昵㔶戴㄰昸㜱ㄸ㌴扢㑢收ㅡ摢㌶㈴㑤攳㝡搰㔰愳愳㠶〸〵〸摢㤱ㄱ搳㌴晥㜸昰㕥㄰㐲㘴㐸捣㡤㝣㝦㌷摢㔵㙦㘰㜶㤸㐵㔳㤱㈷ぢ㡦敥搱ㄹ挷㉢㌲㈶㘷〷㘶收㐴摤挱㤷㍥扥㐷户㙤捡扤扦㤵ぢ㠵㘳挹散㉦㙤㉢㍦扥㙡晢㡤愶ち㜳㌵㥦挹ㄱ㔹㔳〰挵㝢㄰〸〳㔷㡦㙡捥扣㙢敥ㄴ敦戸㡤㜸戳戴愹摣㡤捤ㄸ㌸㘸挷㜲㤹㑢摢㤷慣て〱㘵ㅤ㈵㌸〶㔰愹ㄸ愵攳慣㔴慡㈰ㄹ㐵㑡愷㥣扤摣㈵挸搹慥㙢㉦㑦㌸㤷摤㘶慣戴㔰㥥㜲㐰ㄱ慤搵㠴㝣㤳㘴搱搰慥㙢㠵㜱摣㔹〰㤷摡慥ㅦ敦㜴昶㙤摦㉥搱㑣㜴㈸ぢづ㥣㉣愰㈸攸㤶〷㌹㝢つ㑣搳㈳つ昲㉢㘷㤸㠸摢㈰㐷戳愳攷㙥㈶㘳晤ㅣㄹ㠱晡㔹㈶㘴敤㌳㠳㘵〴㤹扤㥦㐹搹㘸攰㝥㍣㤴㘶扢搹昱㕡㥡摤㠷㠵戳㑥㄰㥣㈴戸㥦攰ㄴ㠰昹㌶㈴ㅣ愵ㅣ昲摤挹晡㌰㥥慤〷〹㍥〲〰昹㘴㔱收㈴愲㡡㌶搴㝥散㐸搶㥢㠴㥤㉣㐶戱ㄶ㐵戴㡣摢㜶收愴㈷㠴㑥慣捥㠳愱㙢㐷㐵挷㝥㝣㌰㙦㘶愷㐳㡥捣愹㥡㥤敢ㅥ㔵戳ぢ挱慡㐳敡慤㠷搱搴㥡㈱昸㈸㠰㔶㉣㌴㜶昷㘷捤搳㥣晣㐰㤸㐴摡㄰ㅡ㔲戹㈷㑣㑣昳㍦㐷挰昵ㅤ㕤づ敤㘷㥡㠲戳捥〷摥㝥㍥㍤㜸㙦㈷㐴敦搱㤹㠷㍡㠷㝥愲㜷㘸㐱㝦っ摢换晣捤㐰晤昲㈸㡡慤挷〸㍥づ搰愳㕦㜸昲㝥愷㕥〲㌱㠹扤っ攵㡥搲攳㈲ㄶ敥摡捥㤶ㄲ敤㌳攱慣搹攱㠶㡡攱扤戸戶〸㍢㌸〸㐳搵挴㠱戶㈱〸㥥㕤㑥㜶㈳愳换㘱攰ㄱ㝦㘸ㅦ㐷ㅦ〸挵㌰㍡㕡ㄸ㌱㝡散攳ㅣ㍢㌳攳㙦捡㜰づ昵敦㔳㠳㠵㐴愶㔱㌷㝢戱㕤晥搹昲㔰㤲っ㈱㐹ㅥ挷戲㕡㑦〰㐰㑡㤸扦ㅡ㈸㔱㘶㔹敤戴㔴敢戶㔶改摤换㌹㤹昴昸て晢攴挸戸㜶搶捥挳㜷㄰㑤㝡慢慥搷ㄶㄶ攳摥㡡ち敢昰㉢戸㑤㔵搱㉥㔹㡡㥡㐳㔹昱〱㤱ㄵ㈳㈳㝤㘷改ㅣ摦㥡昰㐹㡦㤴挸摤敤戹㠵㌹攷昰づ㔳搱〵㐹愱㤲攳ㄶ㙡㑢㈰㜲ㅥ敢ㅥ㡡㤸㈱㐴㑣ㄵぢ㘷㍤㐹㜰㠶攰㉣㐰昱ㄷ㤰㌴晢㕤㜸㠶挱挶戶改捥慥搵㡣㌲挹㈰敥挱户〶ち慢愷昹㥡昳〴㥦〰攸㌱㝦攸㝣捣㘱㐴㈱㜹㠶ㄱ㘹㉤㔹捥㉤㔷摤㈱てㅣ㜱㄰㔴㕡㘸㐵㜱攰㌱慡㌴改㉣〶㉦〶昱愲ㅢ㙤㈱ち㜵捣㐹㌲㉦㙤㉡ㅦ摣ㄵ挲昶改挱〵㕢㕢慡㘱㌹慢㐱ぢ愲敤摡攲㐱㌸㤴㘳㝥戰㈵攵㕣㕥㌰㤱㠶㍢ㅢ愳ぢ㔳㑥挴昰戵搲ㄳ扢㉦捦㌷て㝤㔳㥤ㄵ㕤㜳攳愶ㅡ㜷昴愶㘳扥散㘰ㄵㄱ㌵㘸㡣㌹㙢㥢愱㔲㡢㤳捥㤵搰㙤㌴㕤㕦㤱ㄸ戰㌱ㄹ愸㕢㔲ㅢ㠸㄰慣〴㡣晦〵晥愴戳ㄶ摡㝥戴㘵㌳㤸戸㜳戴敢㐹㐲㈲㐵㘷摥昵㈳扣㐶愸挸晣㤴戳扡ㄹ摣㐱愴戶攵昹㔷散慤攸㐰㔰㠵㑣慦㤳㤰挶㉣㤸㠵㠲㔹㉥㤴㠷愵てて攴㠶㜱づ㍦愳〴㐲㉢愳㐸㝦㜹㡥昶愶㕤㥦挴㘷㘸愷㜳㑣ㄳ㠸ㅣ戵㤱㈳戹㔲㤸㍢搵㝡㤶㙤㉥〰㕣扤㜲昳㕡㈷㉡昷㉥㘲搵㐵晡昷㜳㈴扣㌰㐵㍢〴㐲敦摣ㄱ捤㈸挴㤱㙦戰晦㐰㙦㍥昵㌲㕦挵㤱㍡攴扤㈳㥤散㘵挴㤰㈶㥣㈵㝢㕤㌵ㄱ㠹昶散昸㠸㝥愰ㄱ敢搹捤㈸㈹㕢〸㍣捦㈶㘳㤱㈹㔷敢㌶昹㜷慥ㄵ〷搷㕤摦㜲〰㠴晢ㄲ㤴㝤ㄷ㈸晢慥愰㈶㥣ㅢっち㑡㥥㝤〵ㅢ㜶攸挶㥢㥥㕢㉦昳㠱㠱扢〳挱㤱搸攲㤴扢㘹㑡㈵挶㑣㡦㉤㝦ㄳ〶㕢㔴〵戱慢㤰愲㕣㍡ㄲㅦ㝣㕢㌰㑢昸㘷づ改㔶㠲㜸ㄱㅦ愹昵㐹昴㔶㤴㍢ㄱ㄰㌸㤲敥愵㌷㉦敥扤づ㡣昶捡㤱敡㌹㉣〲㝦㘰㐶挴搳戹㕤㜲㙥晡㙥っ敡㤱㘲㤷摤㜸㌱〲挹〱㤰㤵挳敤〳㐲搵㑣愳搹戶㑥㜸戸扦愸㑢㐹㍣搴㕦㥥搵ㅡ㡦敥㔲慣昵㐹㐶㡤散㔵㐹昴捡㉥㘳㍣㐸㡡挶ㄴ戵㥤敡ㅡ㌳捦㘹摡㔹㜷捡㤰㜷愱㤶㠴㘷っ敢㌹㘱ㄴ㠴㜸挹ㅤ搰㔰昴搶攷戳㐷㈶㔶㐳ぢ愰㐲㉤愵㜱㤳㐹㌰昰ㅡ㉥㥣㌴㔴㈵㜹挲晥㍥㤲㘴㤷㕢㜱㔷㠹㝤昷㔸㔲㌲搷㙣㉥晢戰ㄱ敡㜶搸㌸㈰㕢ㅡ㜳搳晡㐵㜶攷戰扡㕦㉦㙦㘶㈳㈶摢㤰〱㤱ㅣ㉦㌰戶㈱㌶㔷㈶㤶㑡摢㙣㤲㑢摤㐶㤷昹㜴㕤搹扥㔰㘰㌵㙥㉣慡㙤㌱挲㍡㜶晣㌱㘹搰㍥㉢㡡ㅣ戵㥣戹昵〸ち㍤愶ㅣ㑦㜲戲挱㉤攷〶㥤㔲戸扥〰戱㥢攴㔶敡㌱㠲扡敤づ㜸㉥㌸㌸搴挱㡡攸愰〹㙤㌳㑡搰㔲づ攳㜶㑦㠲㝢㘷㐸㡡㐲㤰㍡㤲晥昳愲昹摤敦㌰晤攸愲㤱㘶㤲㑤挴㐰㔷㡥敤〰攲㘶㘳㤲摣㐵挷搲㔰戹㤶㙣㈲戴㈶㔲ㅣつ㡣㐹ㅡ㝣㘱㡣晢㍢㡣㘲㑤㜱摢㌴㜱扢㉤㜶愱㑤㥢㍢㐷㥣㙢㝥扤搹㙡㈸㔱挵愹慣ㄶ㡤㝣㈰攸㈵ㄷ晦昴㙥捡㔹㤷㘴㔱慥攱㈰挵㈹㤳㐸挳㕢摤搶愷搰㕣㠴ㅣ晡搰戲㡤愱挷ㅣ愷㥣㠴挲晡㙥㈸搰㍡㍣摡戹扡㈰搷收㈰搲晡㔰㤴㘵㑢戸㠹搷㡥ㅦ换㙥换㔴㕢ち㤶〲㕡散ㄹ搴㔵㔷愳づ〴㡤㌰㑦㉤昰㑡㈵ㄸ㈳㐳敥づ㜶㘲摣㑢攲扡昷㕥㤷㐷攳摥挵挴昸㌰ㄹ摤攵ㄹ挸挰慡㘲㈳搱摣㉥㜴㙣㙥㤳㜱㕦摡摤搶昳〰㈶〳挰㌴㘸㔱㔳ㅢ㌸昳挸敦㙤攰㌰ㄴ㤹ㄳㅢ捤㠶㔱ㄹ愱㍣〶㜷㍤㠸㠶摤挴㘳昴㕡〰㈵ㄴㅦ㤷㉢㘱改慤挴㔹て〷愰㈰㍣搱㠳㕣戱㘳㕣㝣昱㑦昵愰攷ㅡつ㥡扢昰捥ㅤ〸慡攲搲㠶㌶㐷㡦昷㕣挷㤲㌹搱扥㝢愴愷㈰戹㈶㜸㙥戱㝡搵㡥敢㥢慢昱㡥扥戲㌵㉣㑢ㄴ㝦づ㙦挴慥㙦愷捤㍣敡昳ち敡㌶搷扥㜲摢て敥昸㌲慥㘲挴晢㝥戴㘲慤戱㌱づ戲㘲晣〱晦㈴ㄵ㡣攲捦搰攳㝥㠶捤づ㍡敥ㄱ昶挳㘴㔶慣㑢昸㐵㙢㘷〶扦㜳㜸〵昶㝢晢捥〰㜹攵㜸て慦㠸㌰㌸㘴ㄶ㝦攳㍤㘳ㄶ昳摦㐰㕡㌲っ〸㥥㕥て㈹ㄸ收㑦昱㐰愲㠳〶㈰㥣㜵㤵㄰攴晢㈸㝥攷㤰㑦〴㝡㜲挹㠳㔷㐲晥晦㔰㉡摤搵扢㙥慢晦㠵㑤㙤晥㉢㠸㈱㘴〲㑤摡晢搲晣㐹㌷㤹㕥㐸挸挴㤰散㍢ち㝥㜳〶㠷挷捥昷晤㠲敦晦攱戱昳㍡㈸捣㈴㤶ㄹ挲㙢㡦㈲摦㌶っち㝤㠶挱㘳㈸ㄶ挳攰㐵戶㘱攴㕥ㅢ〶㠹攷㘳〵㠸扤つ〳挶昳㜲捣扦㑣㜸㌵攳捣攰戹敢㠴㐷慦搸㔵㕣戴㔵ㄱ㘲昸㔰㔵搱〲晣㔰㈷晢搱㉢㜶㘸㝢愷〴㝦㈵㔴㔰㘱攱ㅡ㙥㙥㑢ㄳ戶㜸㘰搷ㄲ㘹戴㡢㠷㈲昵慣ㅦ㝡㔱昶㜷㕦ㅤ㤴搲㐹扢散捤戲㔹㝡ㄷ晥ㄱ㤳愷〵攳㑢挷㝦㝣攵㜷慦扤㜹㤱㌷搴ㄲ㕥㉤㌲㈴㍣㑣㤸㥥ㄶ〴〲戹㤹换㈱昷昱㐳㥣敢昸㈰挹摤㙡慡㜹㍢ㄴ摢㈷戲扣㌴慢ㄹ㉦挳㤸㥡昹づ㠲㘱㠹扢づ摡戰慣昶㌸㌹攵㐳㈶㜱っ㔶㌳〳ㄷ㑦㕥ㅡ㉡㌴〷慡慤㈱㙤捣攲㍦㐱昱扣挳㠱㜴摢㠶㍣㙢㌲㤹收㡦㔳捤愶ㄱ㠶㜱ㅥ攷て㝤㠰㌴㘷㠱㑢愵ㄴ㘲づ攴㤰散昱㠵㤷〰㐴㑡慤㈲㔳慣〲攴㐴搳㝡挳扡昴〲ㅣち〱搵扥攸㌷攴㐷㉢㔸㐵㔰㌱昵挰て㝢㡥攵愱㍦㔵㑤っ捦捡㐹㘴つㄹ㌹戲㄰挱㜸慤㘰㙦㈲㤳愶攲㔹攴昶敤㠴攲㑢㈶㍤ㅤ㙣搳ㅢ扢攸搱挳㔶昱㉥昹㉤摣昶㠰㥥㈹㠹挲昰㡦ㄲ㡤㘳愸挴攵㜴搵㡡㐶ㄱ㑥改㙣扢搱㜸㔲〴㥤攵㥦挲㔹ㄴ〱㍦㝥ㄹ挴昲搹㑥搷昷昵㤶㔰挷昹㘳㤸㈰㝦㘰㝦㍤㤴戳戱昱㔶敥ㄸ㐸搸㝤搵㉡敢敢攰户搰㠴㤳㌶㑣慢㤳㤵㘷㤳㜱改㜴㘷㡤昴敢㝦㐶慣㘵㘷扤挴搶っ㕤㜷改晦捦〰戱愷晥㌷ㄹ㙦ㄳ㤲㝤㌶挹昰愱挸愸挹㥥㠱ㅡ慥〸晣搹〸搹挸㜱搸㤲㉣挳摣㍡户㡡て㔵㜵戱㐸㜰㜸扢㐶㝢慦㐳戴摢搲戶ㅤㅦ㈸〰㉦㜰㐸晦〰ㄱ㌴戰㍤〷摤㝦愶㉤㝤ㅥ攸攳搷摤㝡ㄸ㐴㠱ㄳ捦慣㈲搰㍢挳㙦捤ㅣ搸㍣㜳收摦昷ち戵㐷戰ㄲㄳ㉦愳捤搲㌲〴昶㡢㉡㝥㙦攲㡦㡣㈶散㉦㝡挱慦㡥愶㌳㈱㈵敡㠶攸㐳捥愷㕢㜶ㄳㅦ慡㉥挳扦ㄹㄳ㜵㈰㔴㥤昶㌲昷摥挹攰挲攱㔶搶ぢ昰〱愹㘶ㄵ〱㌱㤹挲攷扥挰㔵敤㕤㠳敥扡挹摣㈲搶ㅣ捥捦㔶㈹晥〰ㄴ摤摦㕢扡ㄹ㠶敦攴昷挷摡㈳晡㈹攴昶敦㤰㘵㑦挷挰攱挹㘷摢㜴㝣捤㌶攱㉥摢㍢搶㕤㌱㥦㐷㕢戶户㕥㐹㌲㝣㌰改搱攳〶㌴扦㡦改㤰敤㤱㌷㑡敢〰㠳㜹昹㝢愸愶㍤〴慣㡣㐴㕥㌶改搱㤱晥ㅢ挸搰㕡ㄳ㡢㡤㡥〲挱慡㉣㤶攷㔲挱㘲㜳㜴敡昲㐸㐲晥慤㤸摦挱ㅢ戸扥敤㜵㌲攵搸㠱㌲㙢ㄳ㈰㑤㈶㡦ㅤ㌲晡㙦愳㜲㝢昴慦〲㍢㜸昴㝦户敢攸㘹㌰挸㠸㥡㘹攷昸㍤㥤㉡ㅣ换挳㤳攵ㄳ〴〴㕢㉣㑣昵捥ㄴ㐵㈹攵㔳㐹〷㈱㝥㝡ㄱ㜹愴㕦㈶扦㝦㝢昱慤㝦㘷晡㡦㡢愶〸㑦ㄴ㔹㕦㤴ㅡㅡ㤸ㄴ㥥㌲㡢扦捥捥㈲〲㜶昰㉣扥扥摢㉣愶㈹㔷愷昱㘳戵〰㈶愷愶㕦㐹㥦户昵㌳㐹㈳攵㜷㤰戱敥ㄲ散㄰扣㐶昰㈵㠲㍦〵㤸慣㑣㤳㕡㔲昱捦㠸晣㜳㠲搷〹摥㈰昸ぢ㠲㉦〳愰㈲〹㈸ㄵ扦㐲攴㥢〴㝦㐹昰㔷〴㕦㈵昸ㅡ〰㉡㤲㙥慣㌸㌹㍤捤㈵搶搹㈲搷㌵攷㝢㈲㌱搱㜸晦戲㡣㝡㈵敤〵㉥㘹挵㕣昶ㄲ昷敦㠱㄰㔰㠹攳㝥愰㔶㈹つ㜹戵挰扣㤳搲昹敡搵挴昹㘶ㄴ㤲㘰ㄷ昸㑣㘴㠸㐹扥攴㐲㥡摢㘹攵㝦晥㐹挷㈷㠴〲㈴㌰愳慥㑣晥㤵捡慤戴昲㌹㝣〸㈶㜵搰戳㑥扦㑤㉢㙦愵㤵攳戴昲敦捦㥤㙡㔷㑥搹㕡昷㍣㑤㥥㑥挸㑡昶换戱扣攵㉣㤲昹㍥㥣㐷晣愲㐳㙤㍥敥㘸㌴㈵戹㠴慦㥢愲捦㈷㜰㈱㈵挴ㄷ摡㑢戸㕤㠵㙢㈸㄰晡晡て㌵㕣挳慤慢㐵㍢戶昱〱昶㌶〲摥愱㈵㑦㙣㕣㜲㤶㐳㈰挶㥣㙢ㄱ㑥㜸㡤〳挵㉤㌰㑥㐶昵㔲敦ㄱㄸ挸㌱㘴㍢敢㤱〶敡ち扣挷㌲㥣㌲㤳攰捥愸ㄹ愶㐴㌶摥攸戰㡦昵㌷㈰づ晣㐳㠰捣㔴㜴㈰攸㌸ㅦ㑣㑡ㄵ㤲扡昴㑤㠰愹昴㉦㘱捣㙣㡢㠳愶㘰晡㘹㝦㔹愶戱晥㤶つ扥〵㌰〲敦戰㤹戰㕣㔷扦㐵㑡愷㑦づ㌶㝥㜹戶㑤扦捣㐷挴戲敢ㄳ晣㑢昸愴㝥㠷㥤㡥攰敦㠹ㄴ挵㔲ㅦ㉤晣挹㜰㝤㤱㡦㡡攸㑡㝥㕥挵㘴摥㐵㍦㕣扦㡥搱挸ㅥ㐵户㤹㤴挱㥣慥改愲㝦扥㠳㌶㜸挵愴㔴ㄶ昴㘶㠲㍥㈱㘸捡㘹㐱㙦㈴攸㤳㠲愶攴ㄶ戴㤳愰ㅦㄷ㌴㘵戹愰㔵㠲愶摦愴㘲㔲愴ぢ扡㤱愰昵㐸㈸攴〵㕤㑦搰㝡㈴ㄴ晢㠲㕥㑦搰㝡㈴㙦愴㘸㍢㐱㥦〴愲㘲㔲㌵㐸敤㔷ㄲ戴ㅥ挹㤷㔳㜴㉤㐱敢㤱㔰㘷㐸敤㤷ㄳ戴ㅥ〹戵㠸愰扦㤰愰昵㐸愸㔷〴晤昹〴慤㐷㐲㑤㈳攸捦㈵攸㤳㐰㔴㑣敡ㅥ㐱㝦㌶㐱敢㤱㝣㉤㐵㝦㈶㐱换㐸㡡㘴昲㝤敦㌶搲㜲㌸㉢捣晡㐷㌴㌵戹〳㘴㔷㤹昲㠸㈷敢㐷〰㘹㥡收㠳ㄶ愴攳晦〳㡣昲户挱</t>
  </si>
  <si>
    <t>㜸〱敤㕣㜹㝣ㅣ挵㤵㥥ㅡ㘹摡㔳愳㙢㝣㜱ㅡ㄰挴〶〷㠱搰㘹㐹ㅣ戱㜵㈰㕢攰㐳㐸㌶㘷㡣攸㤹改戶〶捦㘱㘶㐶戶挵ㅤ㐲〸㥢〵㐲㐸㘰挳㈶㥣㈱㈴㜱挲㜲㈴㘴〹㈴㈴㤰㤳㉣攴挷㜲㙥〲㈴捥㐱㌶〹㠴挰收㘲昷ㄷ㤶晤扥敡敥㤹㥥㥥ㅥ挹㌸捥㙦晤㐷㕡㥡㌷㔵昵㕥㔵㔷㝤㔵㕤昵摥慢敡〹㠸㐰㈰昰㌶㉥㝥昳慡㘵㘰搱昸㜴扥㘰愴㕢〷戳愹㤴ㄱ㉦㈴戳㤹㝣㙢㝦㉥愷㑦慦㑥收ぢ㌵㄰搰㈶㤲攰攷㐳ㄳ昹攴昹㐶㜸㘲慢㤱换㐳㈸ㄴ〸㠴挳㌲〸㝥搸晥㐴㥤㠸㘴㉥㔹㑢〲愹㠰搴㐸收㤰㔰㔴㑡㤲〸㐸㝤ㅤ挸搸攰挰扡搸戹戸昱㜸㈱㥢㌳㡥㙡㍥搵㉡晥㠴㥥搶捥搶扥㘵㙤慤㙤㐷㌵て㑥愵ち㔳㌹攳㠴㡣㌱㔵挸改愹愳㥡㐷愷㘲愹㘴晣㘴㘳㝡㝤㜶戳㤱㌹挱㠸戵㜵挶昴慥摥昶慥敥㙥戳慦慦户扥ㅥ攵慥ㅥㅣㄸ捤ㄹ㘶㝥捦㤴搸挰ㄲ搷つづ戴慥㌵ち㝢愶挴㐶㤴戸㘶㜰㘰㈸㥢搶㤳㤹㍤㔲㘴㠸戰㜷てㄹ昱㈴晢挷㌰㜲挹捣愶㔶㔴戹っ㘰挴㝡㕡晢昳昹愹昴ㄶ㜶昵愰㤱㑡㡤ㄹ愶敡㤷昴㔰扥㌰慡攷搲昹晡㌴㤱㌳㜲㐶㈶㙥攴ㅢ搳㈷㙥㡦ㅢ㈹㕢㌰ㅦ㑥㥦慡攷搶敡㘹愳㤶㠱愶戴搵㜷㈳〹㈳㔳㐸ㄶ愶ㅢ搲ㅢ昲挶㤸㥥搹㘴㔰㈴㤴㕥㌹㤵㑣㠸摡㕡晣〷㙡㡥昰慢㤹敡㈲搴㈷㍤㌸愹攷ち㉡挶捥㙢昷㤳㜵つㄳ搵㡡戲㝡㜱㈸㌵㝢㜲戱扦挶㤳改㤳㡤㕣挶㐸昱㈶散挵ㄶ㡦㤰〲挸敡㠵㈲㔲㑥㜳搸㐷愲捥㝥㍥搸ㄶ摥㐵㙢㈲ㄹ㥣捡ㄷ戲㘹ㄹ㐵㔸捥㘵挲㍣㤰扡挱㙣扥搰㥣㌵㥢挷づㅦ㤲昳挹㕡〰㈲㙡㕦挱㌳攷㉤㈶㌸愱〷㈷㘲挱㠹㜸㜰㈲ㄱ㥣㌰㠲ㄳ㘶㜰㘲㔳㜰㘲㌲㌸㤱っ㑥㥣ㅢ㥣搸㡣㥣捥ㄵ㥥㌳㈷㘸㕦㍤敦摦㜴昶㌱㐷㍥戰昶晡㙢〲ㄷ敤㌸攸捦㡦㠵昸㤸㜵晡戵挹ぢ搷㌰ㅥ慦戸㥥㉦搸㍤挹攷㜱捦㜶昴散晤㍣㥣㡢晦敤晢ㄹ㌷搹㈳晤㉣昷〱㐲㜲㕦㄰㙤㍦㠶搶㡥㥥摡㥣搳昱搰挸晤ㄹ㍤〰㐴㠸㤷搱戳散摤摢㡦㌹昷㑢晢摤㝥晦挰ㄷ㍢㡦晦攴挵㤱つ㡢〴㈷㍥㌵つ㜲戴挸㠳㐸づ〶搱づ〱㠹㡣愶昴㑣愱㌹㡥挱㈲㥢挹㌹ㄴ㐴㠸ㅦ摢㘵慤扣改㡡扦摣㤵ㅦ㍦改㥥昳㙦㝢㙤敤㠷ㄷ㍥㉢㌸㝦㤶捡㕡捣ㅣ㑢㐰戴挳㐱ㅡ㐶㜳挹戸搱扣㈵㘷愴㤳㔳㘹㜹〴㤹㑢㐱㠴㜸摥㉥敥㉦挷挵晦昸收㠷晢晡㍦㌷戴敤㠵㝦敤㍢㜳㤱㘰捦㤷㡡㙢㘱㡥愳㐰戴愳㐱挲敢昵敤㙣愵㈱㕢㤹㝥っ㠸㄰㑦摡㈵敤㍣敢挵戵㠷㝥攲昰㤳㙥㙣㝣攸捦㥦扤攱㠶㤷〴愷㡤㔲㐹ㅤ捣搱〹愲㜵㠱散慢㥥㠵㥣㤱㤸㔲㙢㑡戳㤹换愶搵㜳搱㑤戱㘵㈰㐲㍣㘶ㄷ晣昲挷て㝤改昶搶㈵〳㤷搷㜶摦㜷捦〳て㡣ち㉥ㄱ愵㠲晢㤸攳㔸㄰敤㌸㤰晡搱㕣㤶敢㐵㜳㉡㘹ㅡ昲㜸昲㑥〰ㄱ攲㔱扢戴挷㔲㍢ㅦ㝣戹㝥㘴搵搵捦㝤㜹扦晢慦晡昹㔲挱戵愶㔴摡ち收攸〷搱〶㐰敡晢㌳㤹㈹㍤搵㥣搷㔳㐶㕥づ㤲㌷〴㈲挴㐳㜶㘹愷㝦敡晥㍦㌵㝦昵㔳㐳户㕣㌶敦慤㥤㔷㙤㍢戸㝥ㄸ散㔳散㌹㘱㈸愷㙦挳㉣㕢㥡扥㍢㕡戱㘲敤捡㥡㠵㈵换散㌶㝢捣昶昶㐴㜷㥢摥愹㠷㌸㤳散敡ㄴ㐹搹㝡昳戴㘴㈶㤱摤愶收捣㐵〳㝡摥㈸㍤㕡㉤㌶㙦㈰㍢㤵㐹攴て昴㘷㡥ㄷ搰捤〷㜸㜹愵㐲㉡戲㡤㘳㐵㌱昲敡㝥〷㝢戳㥤慡愷愶㡣晥敤㐹㡢㝤㤰㠷㡤昵㈴ㅢ慢捥ㅤ捥ㄹ攷ㄵ戹ㄵ㌵敡挷昸搹慡捡慥㘸愵挵戲敡搵㍣㌸㤹捤ㅢㄹ㔵扤㤶昴㘸㌲扥搹挸㡤ㅢ搴㘸㡣㠴㙡敡㐲戲散㐵慤㘵㕤〶つ挵㌲㤵㌸捣㥤㙡㥥戸扤㘰㘴ㄲ㐶〲昵摤㘲攴ち搳敢昵㔸捡搸愷㑣挴扡㈷ㄸ晢㤷㈵て㘷攳㔳昹挱㙣愶㤰换愶捡㌹晤㠹慤㍡ㄶ搲挴㥡㙣挲挰㍡㔸换㉢㈰〲㌵㌵㐲〴㡥昴㥢戸㔹㙥扥㔵㜵㠴慢㡢戹㉣敥㔷㍥散㕡挷搰㍡戴㈲㘵㜰㑣〶ㄷ捦㔲㤸㉡㤷挵扣扢扡愰慢㑤㔴晦㈸扤戴扡戴慡㘳戱攷晥戶挲挱攰㝣扢昵㈷㙥㠵戲戱㑡捦㈴㔲㐶㙥㐶攵㔵戰㐶㜲㈵㐸攸〱㍣捤㔵搱攳ㄲ㉡戶㡢改搰戶㘴愲㌰愹㑤ㅡ挹㑤㤳〵愴㐱挱つ㠷〹㙤挵㈵㐷㤰㈴㑦㈲㌹ㄹ㈴ㄲ〹㘸慢㈹愴㐵攴ㅡ㉢ㅥ愲㔲昰捥搵ㄸ慡搰㔲愹㑤搰㙥昳愱㌴ㄶ敤㝣㑤㡤㕦㉢㔷改昹挹〲㠷攷㡣㑣㉡㉣㜲㉤挹㍡㤰㄰㜵㤲㔹戵㈴慥㔸戵㔴〶ㅢ搲㐳㠶愹㐳昹㔶㑦户搰㐳㘹㑢慢ㅢ㌲昲㜱㐹昵㙦〴捦捡㜶つ㈱㍣晣昵㘹㡥㝥㘳㝢㘱㐸㉦攸㜳搲㔰㈴搱㑢ㄲ㐲㉤㉡㤷ㄵ㘲捥〶㤵收攴㡥搸㌱㤴㄰㔵㐱㔷㈹㜵㉡挱㉡〹てづ㥥㤷㐰㡤㑤㘷㙥〴敢㡥㐶㘸摥㠱㕥慥㄰㐲㑦㑤慣㌴㌲敢愷户ㄸ㜹㡡㠷戵ㄹ愱昴㍥㕥㉣㙣㕤㍣戶愱㤰㑣攵㕢㔱搳㤵戹散搴㤶㍤㔹づ换㤲愳㈰捥ㄵ扡ㅢ愳㜸搷摢㐴攳㙥捥㔶昶捤挴㐴㈰捣搲㤸愲㡤㠱戸ㄵ㔵㙤ㅣ〹捡㉣攴㌷㉦戹ㅥ㈴㈲㈹㈸挹挴㕤摦挶㤷扡㉣㕥㠸㝡敤㍢搱愴愹づ搵愷〱搷晡㥣愱㙣㠳戰㡡〰晡㠶昴㘹搹摣收㔸㌶扢㤹㠳慢㔱挵昲㤳㠶㔱㔰晡戶㙤㕦㈸㍢㐲㠸㥡㥡㌲㉤摡愵㤸㔳㔳搷㑥〷㘹攸㑦愵㥡㥤ㄲ昳摡ㄹ㐸慡㠱收慦㥤㠹挰㠲攱攴㈶搸㤱昹收㘵慤㥤捤敤㔸愷户愷昲摢挵愷搱㍡慡㜰昵㍢㐷㍥戵昴散摢㔶㕤晦㡢挲昰昲ㅤ昷摥㈴敥戰ㄹㄵ㉡㌷ㄵ挳ㄹ㤶敡㌲㉤㤷㐰㤵㉤搵昵收㜰㌲㔵㌰㜲㙡㌶㙥㌲昱㘵搹㙢㉡摥挰ㄵ㈸愷挷㉤㑢㘸㠱㌹㠸㐵〸收㘱㘱扡戴㉣㔷㉣㠲搶ㅡ昱昷愵㝥慦㕢敡搵㐲㕦戶摣捦戰㤴㘲搰㜸ㄶ晢㤹㠵㕤㠳㠸慢㥣敦戳愸㠶㔴㉢㑡㉥ㅦ㘴㤴昷捥㈲捡ち㉥捡扢〷㈱愵摢慡慢〰ㅣ散㤵㠳㤴㤹慡㉥户㝦㔷㔶晣㍣㙤㤶戲戲ㄱ挰挹戳㐹㈶㐸捥㈱搱㐱挴捤㤸㡣愸挴㕣㠱挸昷昱㌹ㅣ㥡挲㠷㌹㥦换㌸㐹㠲挴〰㠱㉡㈲㔷攳ㅢ㥡挸㈶㝥㑤㠲㠴㥡愹愳㐵㠴愰㌱㑢扤㐴㈶㐹捥〵愹愷㥢㘱昵㉡㈳〵㜵㜷捦戸捡㐲戴㡥㘷㕥㥥㌱㘶攸㉤搹㈷㍤㍥㥤㠹㑦收戲ㄹ昸ㄵ愹㌵昴挷攱㙦捡ぢ㕤㑢慦捥づ㑥ㄵ戴昴慡㈴扥敡搳㘳挶ㄶ㐳㉦っ挲㤸㠱㑡戲ㅡ㉥っ愵㜰㡣㈴戶晦㝦㉡㈴〱㙡㡤戰ㄳ㑢㍡㠹昰㍥戱㤶㙡㘰㠳摢㍡㤴㠵搷搲㔰㥥㔵㠲慥㘹㔰㉥昷㐲㡤㈳㈰㔳愸摤㉤㙦散㌸㙥挹㑤㜷扦㙤㝦㕦㠲㤱愷㉥㉤つ愶换ㄵ㔲愱ㅥ㘴挱㡦㐸㈵攵捦ㄳ㜴㥣㜰㔵㤴㕣慥戵〲㐸つ〶㠴攴〲㉤㍥㠴㥢昸慥挵晦㘰㌳㉡晣㉣昴慣㈸㈷摣㜶收晦㈰挴昸㤴㈰㕣㝥挹昳ㄱ㤷ㄷ㤰㕣〸攲㝡㑡㉥戶愲㠲摥ㄹ昵㙣㕣㐲愱㑢㐱㐴㌳挸㝣㝣攴晢㐰㥣㑢㕣㡣昲愹㠸昱攱搳摥て攲㜶攷㔴戴昹〳ㄴ㤰ㄴ慢㔴愵ㄴ㑦ㅣち㕥ㄱて㐹㠵挵挲愲㠰㝢昸㘲㤱户ㄹㄵ㝥愲挵挸慢戰戸〶〱㜱ㅥ挴晣戱戸㤶昷昸〸挹㜵㈰㉥㉣㍥㘶㐵挵ㄲ㝣㉢㉣慥愷搰つ㈰㠲㡥㈵㠵挵㍦㈱攰㕣㘲ㄲ昷㈸㘲㜱㈳㤲㍤敥愸ち㌸㍥〱㤹㠸愴㘴㈵ㅣ㡡㈷攸扣昲㠳攳散㙡㜰㙣戴ㄹㄵ㝥慥ㄶ㤴愴攰戸〳〱㜱㔶㔵㌸敥㘴㙤㍥㐳昲㔹㄰ㄷㅣ㍢慣愸㌸ち摦ち㡥捦㔳攸ぢ㈰㠲摥㌱〵挷㕤〸㌸㤷ㄸ㜳挳㜱㌷㤲㑢敥戴ち㈴敥〵㍢㈲㈹㔴㠹㠴攲㠹㘳挰昳㐳㘲㔵㌵㈴㔶摡㡣ち㍦㕤〷㑡㔲㐸㍣㠸㠰㌸戱㉡ㄲ㕦㘵㙤扥㐶昲㌰㠸ぢ㠹㙦㔸㔱搱㠹㙦㠵挴㈳〸挸㐷㐱〴摤㜹ち㠹㙦㈲攰㕣攲㜸㌷ㄲ摦㐶㜲㔵㜷㘰〵㌰摦㠵㜴㐴㌲㑦㈵㌰㡡㈷攸㍣昴〳愶愳ㅡ㌰敤㌶愳挲捦搸㠷㤲ㄴ㌰㑦㈲㈰㡥愹ち捣㔳慣捤搳㈴捦㠰戸㠰㜹捥㡡㡡㘳昱慤㠰㜹㥥㐲晦〱㈲攸㤹㔴挰晣㄰〱攷ㄲ㠷扢㠱㜹〱挹攵敥捣ち㌴㕥㠲㐸㐴㔲戰ㄲつ挵ㄳ㈷㠰攷㠷挶愲㙡㘸ㅣ㘸㌳㉡晣愴㉢㔰㤲㐲攳㤷〸㠸晤慢愲昱㉢戰攵慦㐹㝥〳攲㐲攳㔵㉢㉡晡昱慤搰昸㉤㠵㕥〳ㄱ㠳㈰ち㡤摦㈱攰㕣㈲敡㐶攳つ㈴㤷扢㘳㉢搰昸㍤㐴㈲㤲㠲㤵㘸㈸㥥ㄸ〲捦てつ慤ㅡㅡ㈱㥢攱昵昳㠶㔶愲愴㜷攰㥦慢㘳愵捣㔳㤳挶㌶㍡ㄴㅡ㑤㙣㠴㔹㝢㐴㌴㙢ㅢ捣愱散摡㙣㘱㈸㤹摦㤲搲愷攷㥢㜶攰戴㐹㈳〳摦㘴づ㉥㑡㑦㕡㜶换ㄶ㈳㈱捤昱散㔴㉥㙥㡣っ敤つ扥㑢戴て晤愸摣㤶㐱㠱㙢昷摣㜱搰㤸〴㠶っ慥㐰㠸㑥㌴慦㔷挵㘵㠸㤴㙣㕥づ捡愶ㄲ愲敢㤳㠵㤴㔱㘷㉡扥ち㠷㑤愰〸㠷㙦㘲㡥戹㝥ㄲづ㠶愱〶㜳㘵㉥㤹㐸㈵㌳〶㍢〳㜶㌴㜷ㄷ㔷ㅢ㥢攰摣ㅤ捤收㤳摣昹㙣㌰搷攷昴㑣㝥ぢ晤㔴昱改㜹㘵㌱愵㕦㠶捣㠱㘴㈶㡦摢愸㥤㍥㠶㥢捣昱挹散㌶散㤳㑦愵㌳㉢昵㉤昹扤愲㔷愸㠶㔸㤷敡ㅡㄱㄴ挱愰〸〷挳扢摢㍦摡㕦㔰摡㝣慢搱捤ㄸ愷㠵㕣㌲㌶㐵挰搴㑤戸㤲搴㤲愸㍥っ㠴㑥㐲㘸〶㕢㤲ㄶ愵敤㜲愷㍢㤹㜵㉤摢㜳昴昵㙣ㄶてㅦ搴㐳㕣扥挵㍣晦ぢ戲㙡攵㠶㤱搲㐶换㕦㜱㍣㈰㜴㌲㑡昳敡敡摥㜱㔷昴㙡㉦㠴㜰愳㌵㠰㤸挶昱㠴攷ㄲ攳㠰㌱敦愰㡣㤸㑡㠶攳戳戱ㄴㅣ㠶㘳戴摥㕣慤挷㡣ㄴ晣戹㘹扤搰㘸㐵㘸㔵愷昵㔴摥收つ㘶搳㘹㥤〳㡥㠳㜵㍣㡥つ愹戰搹㍦㔵挸慥㐹㘶愴〹愲㐶愵㥤愴㙦㐷㤲扥㕤㈵搵㥢㘳摣攷㔱㘱㤶㤵摤愴攷㤲㠵挹㜴㌲ㅥ㘶㠴㝢㌱㝢挵㐸挵散愱㙣㈶〰捡换㤹㐹扣戶愲㘵㌵愱戳㕢攱㄰㈱㜴散㝣㡣攷愰搰昰㈷㜶㜳ㅢ〰昳㡥戲㡢㈵㥤愰㈱扡搹㌹ㄱ愹敢㜵攷㍣捣敢㤷㈰㐵㑤㑤㘲つ〵昰㤱ㄴ愲㌴㍦戵㙢㐱㘶昴ㄱ捦㠱㐰㘴㜵㔶㑦っ挳㠷㤷捤捤戱て戳㠴搱戵㥣㘸㜲㔱㝡敤〷戱ㄱ㠴つ愶慤挹㠴㤱ぢ㌳㘱ㅣ昶㙦㉤晤晤㥡搵㠷挴㈶㄰ち搵㠵晤敥㌵攲㤴戵搸㜶㝦扡捦敤㡣㔴㤴晦敡㈹扤换㔵慤㈲㙡㠱ち愲㌹戲〶㐴慣㐳㔵搹ㅥ㡦〰㡦〴挹㄰㐸㘸ㄴ㑣㙦摦㤴㍢搰攱㘶㤷㄰慡攵ち㔷㑢搷㝥ㄸ㙥㜰戵㈷㄰㔲つ㠱㤷戹戸㈳愰㔹㙥晣戰㜳挶㐴ㅢ挷㈸㌷ㄲㄱ㙢愲愱昵慦㤰づ攲愰㐸㔸昳㍡㔷㉢㙥㡢挲搲攳㠶㜲昲ぢ㍦㤰㡡㔳㐸〳敡愷㘹㘸捥㝣㍥㐹戸昹㠴晢㠸挶㙡㜰戱晣ㄷ捤挵㐸㐴㠶㈱㡢㈳㑡愰㘲㍤㐲づ㐲ㅣ戸ㄱぢ挲〸㜸戲づ㈴戴ㄱ㠹㌳捣㈳戰㙡㕤㉥扤㐶〸㙢收㠶㑣戲㠰㐷㥣㤵ㄹ㑥ㄶ㔰㥦㝡ㄳ〴㐱攵㝢㍢㐰㍤晡慥㑣㉤㐵㠵攲㤰㑡㔶㤹㠶㜱㜰㈵摦慤㜲㉣昶㘱㕢捡㠸㑢〷㤹㑤㐸㈹㈵㍥㜵摣㥢戴ㄴ㘱昹㘵㙣㐵㐵㉣愹敥戹㜴攱捥㠵收慦搰㘹搴挴ㄲ㤰つㅣ㍡〲㝦ㄸ㐶㡤〸㔳挵㌹㝢搶㈱攲㜲攴昲〹㡤㔰捤戱搲ㅡ散㥤㠲㤱㑣ㅥ㔳㐵挴㡥㘱㈱㘸戴㠳敢愶ち㘵ㅣ㝤晢㝣㥢㠳㑤㤰㜵ㄹ㉣摥㜱㍤㤷搸㑢收㝥戴捤㔲㔰搴㌴扥㝢捡愳㌳㘳愳慣愳〷ㄷ扤昲戳㘵〷㉣户收敢㄰扤愵敦挴〷摥〴昹〶㐲㕤㜴㡤㠷ㄹ㕢㘳攸ㄹ搵〳攳㠵挴㤰戱㔵㘹昱愳〶㔴㜰㥣㙥㑢ㄹ昳㔵㠶㘲㔴捤㜱搲散㡦攵愱ㄱㄶ戸攰摢㈱昵㤰㑢㜳捣㐸攱戸搰㔶〳敢戳ㅤㅡ㡤ㄷ戰攳㔳㉣㠰挷ㄲ昶㥥摥〱㈲戵㜶て〹搵㐷摡っ㜳㕢㜹㈳昸晣散㕥㡦㜲㤱㌵搵昵摡㜲昱捦㌷昲晡摣昲㠰ㄳ戰敤㠴㜳㔰晣っ㑡㈶收㔹昷㠶〵㥦愲昹捥㍥㥡㌵扢愹㠹慢摥㐹愳㈶摡㐰㡢㈱㔷挰搹ㅤㅥ㠷㙢攲㘳㤳挲㘲㕤㐸㐲敤㑡㑤㌷㥡㈳㤹㜸㙡㉡㘱㈸㥤捤㤹慦㤵敡戶㔷昴㤷㍡户㙢昵搵っ戸搸愰㡣攰昰慥㜳㤶㘳昷捤㌶搹㠴㥥㔲ㄳㅤ捡戰捣㌷ㅤ㐰扦攳㥤愱〸㌲捤㉢敤㙢慡戳愲㤸搲㉡㤲㌸㤷搱搵㕦摣㕣㔲㑦㥢㑢㙣㜵㜶㜵㤶㈶㥦㉢㘹㔵搲㑡摡㉢晡〸敤戴㈶㍣つ晡挷敥ㅡ㘳㉣㈴昰扡慤㥦扣㑥捦㌴攳换戹戶㘰㜵ㄱ㜱挴㘸㐴〷戴戹散㥤攲〹㐵愵扢搲㑡ぢ㤶㑣㌵㤱㐰㥣收㥡㥣〷㔹㘱㈰㐴㍢〸て愰愵ㄷ㉦㐰慡愵ㄷ㔳㐷攴攵愷ㄷ㙦㐲㍡搹㜲㈱ぢ戱㈳㈲㠹㠰愳㈹㈱㠸摡㈹㘵㜳ㅦ〸挸㝤㈹㜸慥扦挰㝥ㄴ搸ㅦ㈴㤴㠲㠰㜷扡愹扡㝤㔲〳攱㔰㥡㍡㘳㌸㑤摤ㄹて慢㠶搳㈷搸ㅥ㠲愶慢搵㠵㌷㠳㉦て㐰戱㑦㍣晥㌸扤㘳〱㤱〵㜱㉡攸㔲攵づ攴晤ㄷ㠱〸敥ㅥ慣㔴愲㔸㘳慣㘹㐷㜰换挰㐲昷㈰㠸散慡㐹㉣㉥㐰㌶㠵昳挱㉣㤸扢つㄶ捥戶晤搱㡣搴搹敤㡦㡢㤱つ㠲㌸ㅡち敡搸ㅦ㠲〳挰㘹㠶㑢愹㍦っ㌲昲㕤㈰攲㔲㝦㠱挵ㄴ㔸㐲㠱昷㐱㠰㡡扤㜶㌸㘲昳ㅣ㥤搸㜵ㅥ搵㐷㈵㕥ち搱㠰㝣㌷戳㝦挰㔵扥ぢ挷㈳挱㤳㉤ㄴ戸〶〲㕥ㅣ慦㐵㥡㠵攳㔱㄰搹㘵ㅣ㍦㠲㙣ち挷愳㔹昰㜵㠸㤵攱㜸っ㔲㘷挷昱㘳挸〶挱㠰㙣〳㉤攲挸㙤つㅦㅣ摢㈱㈳㍢㐰〴户㍣㝣〴㍡㈹搰㐵〱敥㠲㈸ㅣ扢ㄱ㕢㔸挴戱散㉣慥て㤴㍤㤰づ挸㕥㤶挰摤づ攷ㄶ㉥㈸晢挰㤳挷㔲攰づ〸㜸愱攴㔶㠵〵攵㜱㄰搹㘵㈸㍦㠳㙣ち捡攳㔹㌰㜷㌹捡愰㝣て㔲㘷㠷㜲〷戲㐱㌰㈰㤷㠳ㄶ愱晣㍣㔲㥣㘶戸㠶攴ち挸挸㝥㄰昱〵㝦㠱〱ちっ㔲㠰㍢㈸ち捡㈱挴愲づ㤴挵㜳挸㍥㈸づ㐳㄰攷晡㤸昹㕥㔷改㉥ㄴ㔷㠱㈷㐷㈸挰ㅤて㉦㡡摣收戰㔰㍣〹㈲扢㡣攲搷㤰㑤愱㜸㌲ぢ㝥ㄸ戱㌲ㄴ搷㈰㜵㜶ㄴ扦㠱㙣㄰挴㘴つ㕡㐴昱ㄱ愴㌸㈸㙡〸摢ㄳ攸㍡挸挸㔱㄰昱愸扦挰㈹ㄴㄸ愳〰㜷㕦ㄴ㡡攳㠸ㅤ攲愰㔸敤っ戶て愸ㅢ㤰㉦㈰㑦㘵㔹摦㜵摤捣〵敡㘹攰挹搳㈹昰㈴〴扣愰㍥㠵㌴ぢ搴㌳㈰戲换愰㍥㡤㙣ち搴㌳㔹昰㌳㠸㤵㠱晡㕥愴捥づ㉡㜷㘱㈰ㄸ㤰ㅢ㐱㡢愰㜲㉢挶〱搵㌵㌴捦㠶㡣㥣〰ㄱ摣愶昱ㄱ㌸㠷〲㍡〵戸㜳愳㐰㡤㈱戶挰〱戵散晣戹て㤲〹〸攳㌰〶ぢ㜸挹㜵〷ㄷ㤲㈶㜸㜲ㄳ〵戸搳攲㐵㤲摢㉢ㄶ㤲㤳㄰搹㘵㈴㝦㡤㙣ち挹㈴ぢ晥つ㘲㘵㐸㙥㐶敡散㐸扥㡡㙣㄰挴㈱〰搰㈲㤲摣挶昱〱㉡つㄹ㤹〱ㄱ慦昹ぢ㘴㈹戰㠵〲摣昵㔱㐸㥥㠷㔸ㄱ挹戲戳昷㍥㐸收㈱ㅣ㤰㜴ㅢぢ敥敥㌸㔵〸㈱㙣㍦㈱㔳攰挹慤ㄴ㜸ぢ㠹㑡㝣ㅢ㘳㠸㈸㉤㠱㈱慦ㄳ慢挲挱愸㝡挶愴慢㜱扣㌰㥤㠲㝢㤷㐱㍡戵慣㄰㔵っ㔸摦㐸㠳慢㉤㥢㠳昲㕤敢㍤摢㔴捣㍢㡣ㅢ搷㉤昰ㅣ搳㔶搹挸愱㈷㌳㜴攵晦㔶ㅥ㐵㉥收㘷挵㑢㘷㌶㤹㠷㤷㌶㡤昴〵㙢㤲昱㕣㌶㥦㌵ぢ捤攳搸戸㘸收戱㜷ㄳㅡ㜸㝦攸ち㤴攸㝢㑦㌶慣㌶㠳㠶㠴戶昲ㄸ㘸㘴㜳㈶扢㉤愳㙡ㄳ捡昳昴㍦敦㈶攷捣攱㙤㈲昸愸敢㕤㠰㉣ち㈵挸摡〹扣〰〱㜹㈱㐸㐳㘳㤴㝡㈱晥〳摡㐵愰㑢〶〷〶挷㈶捣㥥㐴㌷㕥扤敢㠴〵搷搶搵搵摥搹摢㙢ㅡㅤ㍤戱㡥扥㡥㕥㍤㙥㜴㈵愲捡搵㠸㍣昲㘲攴㠹〲㍡㔵㠲愴愳㌵ㅡ㜲㘲攴㠵攸㜸摢㔵扦ㅦ摢㈵㘲㈲㉥ㄲ挲愸㥤㌳愷挲换㔳攱㉦㉣㥥昱搵㌴㝡〴㐳㤷〰㌱慦㙢挸㍦ㄳ㙡攵敡㄰㘶㡥攲㈳㉦㐳扡㝣㍦㐸㐴㈸㕦㈱搳㉥㐷㤴㠳㡥㥦㈸扤㠴っ㘸ㅦ㐰㘰敥攰挰㐴昹㡢㜲摡ㄵ㐸慥㐷戲㌲㙢挶㜰攰㕦晢㈰㔲ㅡ㤱攲摡㌳㠹搲捤挸㔲攴㤵〸愸昷捣搴ㅢ㘷㈱扡㥡扣昵㜷敤㘰戸㕣㕢㥣昸愲㉥㝦愳㐲㘲慥㜹ち摥㜹挱晢㝡敢㘰昸ㄶ㤸戴㌷㤸㑣戵㤶晢㘱搶㐱愰㥡㜰搶㐶昶㠵ㄷ㠳昲㍥戴摢愶づ㜷敦㥥㝢㈲ㄲ㥡㥡㜵愴㌸㜷㐱㤷㜸㐶ち㝢捥㌲搴攸づ㈴㕦㕥〵捡㘹㔵挳㈷㐴㤳㝡搷敤㜷收㥦㕦㜲昶㜳㕢愷㈵〵㔷挶㉥散愱㕤㡤扣㐲㤹㝤慣挳㌵㡣搹㜵㄰㌴晢ㄸㄳ攷愱愱㥣㥡㄰つ㘸搷㈲愵敡㝣㈳戲㄰攳㥣㔳㍥㘷搰㈲㔴捦挶㜵〸㌴㌴㐵㘹晤昱㡡搲〲㔴〱㥡㝢㉡㐰㤳㡦㔷ㄳ㡤㌴㤶㐲㌸昶攸ㄵ愵㘹愷㥥ㅣ㍥㝦㤲㑦㥢攴〳ㄶ愵戵愷搲㙦㘰搲扥戸愹㝡捦㑦ㅣ㡣㈸晥〳昲㐶㍢挰㠸㘸㔶ㄴ〱搳㠵㡥攴㙣捣㠹㔷㈴㝣㠱愰挹愶㠰戸〹〱㜹㌳〸㈶捦挳昰㠵晦㠰㜶ぢ愸㌵㜹昶昴㜴戵昷㜴㥡换㘲㍤摤㝤㕤㕤㜸㜳㌹搶ㄳ搳㝢ㄳ戱昶昶扥㘵扤㥤昱慥愸㌲改㤰㐷摥㡡㍣搱挵㜶〹昲㌶挶㤶㌸㌱昲挴㔲㄰㑥愰㘲㈳㙡挴挹㑤摤晦づ愴挸㑦㠳㐴㠴戲摥㔸搴㥤㠸戲晤晣㐴㘹户昹㠱㐴㔳㑥愵敦㐰㐰扤户愸摥㘰ㄴ㐷㈳㡡晦㠰扣换づ㔰㐸搰ㄲ㘳戲ㄸ昳〵㘹搴ㄷ㈴摡㘳慡㤲昷㈲㈰敦〳〱㐸㌴挰昰ㅦ搰扥〸㙡㠱戴㉣ㄱ敢散㡤㜵㥢〶摥㤷敢㡡改ㅤ㝡扣㌳ㅥ㡦ㄹ戱づ扤扢慢扤㙢搹戲㘸㠷㥤㐷㝥〹㠱㈸㉤㌴晣〷攴晤㡣㈹㔳㡤㌱昲〴㡤㉦〵搲㠸ㅢ愴〷㤰㉡扦〲ㄲㄱ捡㉥愳昸㠳㠸戲㘹晣㐴晢散㠸昴㡣㈴ㅡ㘹ち愴㠷ㄱ㔰㉦㘴捡挵㤰ㄷ捡挶㘲㈹㡦㈰ㅤ晦㑡㐸扣㠷㈱㈶扣挷ㄷ愴攳㝤㐱愲愵愵㐰晡㌶〲昲㍢㈰〰㘹〵㑢㐱㘱摡㜷㐱㙤㤰扡㡤㐴㘷㘷挲散㘸敦㙣敢敡攸改改敢㡢挷捤㜸愷搱㠷〵戹ㅤぢ㜴戴摦捥㈳扦㠷㐰㜴挰㠹㍤挶㤸㌲挲㔸㕦昲挴㌰㠸〲愹摢つ搲攳㐸㤵㑦㠰㐴挴㑡㑡㔱晣〷愰㐵㤰㔶搹ㄱ㉦㐸㈳㑥晡㔳〸愸搷㑣㘵ぢ㠱㔰㈶ㄴ㑢㜹ㄶ改昸户㐰㕡挳㄰ㄳ㡥㜴㠱愴㍤㡦㤴敡㤳搱㔲㕦攴搶㈲㡦㐲敥㠷〸挸ㅦ㠱〰㌹㥡㔳昸て㘸㉦㠰㕡挸戵昵敡㙤㍤㝤昱㔸〲敦㘱㐲㠱㘹搷扢㘲ㅤ㠹搸戲捥昶㤸戹㉣㘱㜴敢㔱㘵㝤戱愲㉦㈲㑦㤴昶ㄶ㑢㤰㉦㌱㌶收挴挸ㄳㅢ㐰ㄴ㜲㠷扡㤱摢㠹㔴昹㔳㤰㠸㔰戶ㄵ㌳晦っ搱㈲㜲愷搹ㄱ㉦㜲㌴戴搴昰晡㈵〲敡戵㕡㐹㘷㥥㌸ㄳ㔱晣攳〰㤶ㅤ愰㤰㜸㉦㤳㤸戰㡦ぢ戹搲㐴戵挰ㄷ㈴㕡㑢ち愴摦㈲㈰㕦〳〱㐸㘷戳ㄴㄴ愶晤づ搴〲挹散㙣㙢敢㕣㘶㜶㜵㜶㜶㘳㥥敡攸攸敤攸敥敤㑡挴㍢摢ㄳ昱㙥㍣㥦㘶㔴㔹㔳慣搳敢挸ㄳ㍤挷㉥㐱扥挱㤸敥挴挸㠳挲㘶㠳搴攰〶改て㐸㤵㝦〴㠹〸㠳㔲㉣敡㑦愰㐵㤰㑣㍢攲〵㘹㤳㤳晥㍦〸愸㔷㠴㈵㡦昴㠹㈴愲昸挷改ㄱ㍢愰㐰愲〹挴㘴ㄱ昴〵㈹攰ぢㄲつ㈱〵㤲挰扡㉤㠳㈰〰㈹㙤ㄷ慢搵㈰㙥㠱搴㤳攸㙡敢敢敢散攸敤敤㘹敦㙡㕢搶愷挷㍡㍢摡㍢㡣㌶戳ㅢ捦㘱扣捦㡣㘶散㍣戲ㄶ㜹愲㔹㈷㐶㥢㉣扡挵㠹㤱㈷㘸昶愸㤱昴摦㙦戹㘶昳㌰㔸㤲㍦戸ㄱㄱ〵㐷㍣㠲㘸ㄱ愴㈹愴㌲攲〵㘹慢㤳摥挸ㄲ晡㈹戱〲㈴扡つ改慡㘵㜳㤱摥搰ㄴ愲慥㝦㕣昵晤㔲㤷㕥摡㠲慤㠵戲昷㘴㑦挴㝢慦搳㈸㈵㔰㠳㘳っ搶收㝦㙤昰搸摤㉢㡢敡㕤㍤㡡攲㈷昴ㅡ㄰昸㉢捡㐱㡢㕣㍡ㄹ㑢㍣〴ㅦ㌹ㅦ㔵ㄵㄷ㠲挹㈶㡢㔷㜱て摥㐷㘱户㄰慣搰挵㐸昶摤搹昰晥愶㠲晢㈷㈸愸挳㉣㑣㡦攴愱捣攳㕤㡡昵搹晥攲敦㘰捣㜵㤴晣ㄶ攷捤捥㈵愵ㄴ㘷搳搰挹戶㉥㔷捣㠷㌷㈵㘱戵㠱搱挲昷㐰ㄷ㤶㘲慥㜳ㄵ〷㤶㔲戱㑦㡣ㅤ㉣㈳攱㤴㤸挷ㄱ㤷摡㘰㑤挵㙢〹捡㔰戰㝦昱㠲〷㈹㔸ㅡ摥㕡ㅥ㐹㌴愲〵〷晡㥣㉡ㄹ㐸ㄶ搴㠱㡡㍡昰㠵扣〸攰㘸晢〲㈶敤㠴挵慢ㄶ户㜷㠶㝥〵散扣扥晢慡昷㐰㘶㔷㡦昰㡥ㅣ㌶ㄱ戹㍦扢㠴㘶㈱㑢㘳㔲ㄳ㑤㉣㜶㠹㐷㌷攴敥㠷扡㔶㌴搱晥㔲ㄲㅢ挵愱搷昵㠷㜶㕥攲㝤㙢㈱敡㤸㘴昲〰ㄴ㈹て㈴㔹挴ㅢ㕤㠹㥣㝥愷㐴㜷攲收扥㘷敥㝦㘲㌳扣敦〲㐶愹搰慢㠷攸㌰ㄶ晥㉥㤰㠶㐶㜱㌵ㄲ昱ㅦ㤰㡢ㄱ攷㐵㠳㌵㝡㡤㈳扡㠴㔲㑤攲㍡挴搵〰晣ㄱち攷〰㔴㘳昳〸㌰〵㤵搳㔲晤ち挸㙤扤ㄳ昰㙣戵晡㍤㘳㌳扣敦㐷㐴㙦㜴㙥㝡戴㜵搳㥢㥣㥢㍥㘵摦㔴㡤晡㘳㜸搳㥢ㅤ搶㤳㌶㑢搵愷㥤慣㕢挱攲㐳㈱㈴搵㔷慤ㄳ㘹㔶敦户㠹挷㈱散昴㔹㐴㜶㔳晡㌶挸㌸㐹㑤㔴㐲㘷敥㐶㙡愸㌳㜷攳㥤戶㠴㕣㠶攲㘵て㐹㉦㙦㐴昵戴〴搳ㄹ㐵㤸扥㘵愳㔱昱㑡攷㌷㙤㠶昷搵㠹攸㕤㈸㐹㜵攳㝢㔰㉥晡㠶㕡愹敡㥢㐷摣㔸慣攰㑤敦㜳㔸㕦户㔹ち挱〱戲愸㘶㕡㌰㔱㠱搵㠶㤰ㄶ㍡㘱昱捡挵㝤攲㈱挸㍡㤰㐴攴㌰㠵敦㠷㠸㤳搴㐴㉤㜴㘶㤴愸愲捥㡣搲㠳戶㠴㕣㠹攲攵㉡㤲ㄱ摥攸㘱愴晢愱昴㐵ㅢ㡣ち㤴敥戳ㄹ摥㌷㉡愲㡦愰㈴㠵搲㍡㤴ぢ㤴愸㤶㉡㤴敥戱愱㔰㈳收ㄴ摥昴㍢づ敢㕦㙣㤶㐲㘹㥣慣敦㠱㘵愱㐴つ㔶摢㠰㌴㙢㌰㉤ㄳ㍢㈰散㘰ㄲ㤱愷㔱㥡㍡慡㤳搴㐴㍤㜴㘶㤸㥥㜰㈴慡捥〹㍦戰㈵攴改㈸㕥㥥㐱㜲㈶㙦㐴つ搵て愶摢㙤㌴㉡㘰扡捤㘶㜸㕦户㠸㍥㡢㤲ㄴ㑣攷愰㕣挰㐴ㅤ㔴挱㜴㡢㡤㠵㠲㈹挶㥢㔲㌳㔵慣㥢㙣㤶㠲㈹㐱ㄶ㤵㑡ぢ愶ㄷ㄰搲㑣愴㔹㌰㜵㠹ㅢ㈱散㘰ㄲ㤱㤳㤴㝥〹㌲㑥㔲搳㑥㐴㘶㠶㠹ㅡ愹㤲愸ち㤳愳愴捡㈴㡡㤷攷㤲㙣收㡤愸㡥晡挱昴ㄱㅢ㡤ち㤸慥戵ㄹ摥㤷㉦愲㔴㘰ㄵ㑣攷愱㕣挰昴㕢挴ㄵㄶ搷搸㔸㈸㤸昲扣㈹㜵㔳挵扡捡㘶㈹㤸愶挸愲㕡㘹挱㐴㠵㔵摢㠶㌴ぢ愶ㅥ㜱㈵㠴ㅤ㑣㈲㤲晡㠹愰㑡敡㈴㌵㔱敤㥣ㄹ㈶敡愴㌳挳攴愸愹昲㝣ㄴ㉦㉦㈰戹㤰㌷愲㐲敡〷搳愵㌶ㅡㄵ㌰㕤㘲㌳扣㙦㘵㐴愹挲㉡㤸㉥㐳戹㠰㠹㝡愸挲攲㈲ㅢぢ〵搳攵扣㘹搰㘱㕤㘰戳ㄴ㑣㔷㤰㔵ぢ㘲挱㐴㤵㔵扢㤲㐴慤摦扤㘲ㅢ㠴ㅤ㑣㈲昲㐳㤴愶㔲敡㈴㌵㔱昱㥣ㄹ㈶㙡愵㌳挳攴㈸慡昲ㅦ㈱㉡慦㈲戹ㅡ㐴㔰㈵昵㠳㈹㙢愳㔱〱㔳挶㘶㔴扣慥㐱㈵㜶戶搷㌵㕣扦㘰挳〳㘰㈱㤳㑥晥㍡搳㑡愶摥愹づ搹愵㤴㠷扣ㅥ攷慢㜳昸つ㤹搵㜸㠹〰愷慡昱㍢㘲戶〷ㄷ㉦ㄷ昰攸㠱㜳㠲㔷慡ㄸ㌳㙢收扡ㅣ㡥昴捥㌱㐷昲㌸㑡㤶〸攳㌷㌰ち㜸搱㍦戳㌷昸㔶戱㘷挱ㄱ㠰换㍡㜶敤扢㕤㌰っ戶慦㈲愷づ愷戶㤶昰㜰㡥ㄳ〵㜹㉣㝢昷㍣慢摡㐷㔱ㅤ㘷㙦㉢攱㝡捤愰㔶愴搰挵㤶㝢昱搲挰摢慡捥搰ㄱ攵昵㤰搷㙥〰愹挱捦㌹㈸敤ち〴㈷㉤戹㙤㘴ㅤ挰っ捤〷搷摢㌰㙥摥㜰戹つ㜸㝥摣愵慥㡥慤㜵慥搰㐲㠸昴㜸散㤵㜲㘷戲㜵㔰㔹㘹摢㉤㔶搸㍥㠴㑣㙢捤愵搲搲㉤捤㤴㕡㙡戴㌳㘹搳㝣㘰收愴㈷㜴晥搴㘲㌸㍤㤱㌲㌲㥢ち㤳挵㥦㔷㠴摦ㅥ敦〷换㡦愳㄰搶㥥㥦㄰㤵㔸㙦晦㔴慤㈴搵㘶晢愷㔹㘴晡㐴晢昵㠰㤰晡㈵愶㌰攳ㄸ扦戱㔰㝡扣㘰㙣愹㑢㕢敤攱ㄸ㐶㈶㔴ㅤ㐷㤶㌴慤敢ㅤ挲挱散捡搵㑥〴㜸㍤㌹㉦摥㙦㠵摥戴扢昱挹攵攵昱㌷摦づ㙤㐲㘷敦搶㥤晣㔱ㄷ搴昱㠹ㄳ慦摥㑦愶㍣ㄵ搸㔹㔱〱㘱愲〲慣〴换ㄳ㌴づ㥣摣㑦捥换㝢㜲晦愱㌲户攱捥㝤ㄸ㜲慢㤹㌹㠱㔴㉡昴㜳㔱㘶ㄸㄶㄸ捤〲挵㠸摢㡣愵㘴㘰㥦㙤㌱ㄸ㥣摢ㅢ愲㠲㐶〱攷㌰敤㘶㤰㈶攷挷晡㥡户搲〴捣〷㠵㡥㥣敡愱㜸愵㘳㝦ㅢ㑤㍣ㄴ户㌲挳㙤㈰㝣㠵㥡ぢ〳挷㕥㐴摥㡥㤰敢挱㄰戴㈹昸㜰㙣戸昱挱ㄵ㠱慥㡤晤㠲挶㠰扡搹ㅤ攴㔸摤摦㕣晥ㄴ㥥攵摣㌰攰㝥ち敦㠴扣昶ㄹ㤰慡㑦愱愰㉤挱挷㐹〱摡㡥〰敦散㕣愲ㅢㄱ㍥ㄹ昲㜳㈰㘴昰㈳愸搷㍢戸晦戸㙦㠷〷昷捡㘱㈳㑥㐵敤㡡扤㐶㠳挰挹㙤㍣㜱㤷㈷户㑦㥦㙦㜰攷愶㈵㘱攷扥昴愳㉦㝥挹㤳摢攷摥敢摤戹㘹㉦㈸㈴敦㐲挰ㅦ挹㌱㕦㈴敦㠶扣㈴㤲ち㈸㜶㥢㝢㉥ㄳ㉢㔸ㅣ戹昶㈵〶㄰㈹挲捡ㄹ㑤愱㜸ㅦ〲㤴攲㐷㔰敦㘷㑢慣攳戳㕦昱㡣㔶㥦㤶慣㜱户㠴〶〳㜳㜷慡敢㥢㥥摣㍥㈸慥㜶攷愶愵攱昴〱ㅥ㝤㑦㙥㙦晣捤户挵挹敥摣戴㈷ㄴ㡡㕦㐶挰ㅦ挵ㄱ㕦ㄴㅦ㠰扣昶ㄵ㤰敡攳昱ㄴㄶ㠹㡦㜳㠹㜱㐴㡡㐸搲挶㔰㐸㍥㠴〰愵昸ㄱ㌴つ㑡㔸㍣㍤㝢㙢㠶摣慤㌹挳捥㙤ㅤ㙣㝥捥㤳摢〷挹㐱㜷敥㌳敤摣㔶㉦晥搰㤳摢㘷づㅡ㜰攷㍥〷戹ㄵ㤲㕦㐷挰ㅦ挹ㄵ扥㐸㍥〲㜹敤㔱㤰敡㐸挶㔸㈴㍥捥㈵ㄲ㠸ㄴ㤱愴ㄹ愲㤰晣ㄶ〲㤴攲㐷搰㝡㈰㤲晥慤昱ㄹㄷ挷戹㕢㐳戳愳㌴慡扣挸㜹攳ㄸ㔵挷扡㜳搳㕥㈹昵攲捦㍤㐸晡摣扢捦㥤晢㍣攴㔶㐸㝥て〱㝦㈴㝢㝣㤱晣㍥攴戵㝦〳愹㡥㘴㥥㐵攲攳㕣㘲ち㤱㈲㤲搳㠸㈸㈴㥦㐰㠰㔲晣㠸昳㐱㑢㔸㐴㔷㔸㜹慢㉦慤愲挳摤ㅡ㕡㈶愵摣ぢ㍣戹㝤㤰㙣㜷攷愶㐹㔳捡扤挸㤳摢〷挹㌶㜷敥换㤰㕢㈱昹敦〸昸㈳搹敡㡢攴搳㤰搷㥥〱愹㡥攴攵㉣ㄲㅦ攷ㄲ戴㜶㡡㐸搲㤸㔱㐸㍥㠷〰愵昸ㄱ戴㐱㥣搶㕣晥晣戶搹㘷晣㜷扢㕢㐳攳挵挹摤晢挹ぢ㍤戹㝤㤰㕣敡捥㑤慢挷挹扤昵㥥㑢㍤戹㝤㤰㍣挲㤵㍢㜴㍤㜲㝢㌵㐰搷戹㡦㜲つ㕤愰慤扢㜹㘰攰㐷戸㑦ㄳ㜵㑦㤶ㄱ愶愶㉡㙥㐵㡣户㤷㉦㌰昹㜶㥢㈷㕦戴〳ㄴㄴ搴づ㤴捣㑢〸㌴㜱㠵㉦攵攷㝡愷㜸㍦㈶㡦敢㔶㠹挷㔹㕣昱㝥㐲ㅥ㘷攲ㄲ㡦昳㤲攲敤㈴㡦㜳㑢㠹挷㈷㑤昱㝥㑡ㅥ㥦㤶ㄲ㡦㘳㐷昱㝥㐶ㅥ晢扦挴㘳昳ㄸ㤳㍦㐷挰戹㠴㙡ㄸ㔳㝦㘱戳搹敥㈸ㅢ㐸昷慤㝣ㄹ㠱㠶ㅡ挱愶愹扣扦㐴挰戹〴ㅢ愵㔲晦搳㥤捡收愸搴㕦戹㔳搹㄰㤵晡㙢㜷㉡㥢愰㔲㝦攳㑥㘵攵㔵敡㉢慥搴㈸慢㙤愹㡤㔱搶㔵㔵敦㔵〴㔰㍤搶㔲愹㥡昳㌱㙥愸㠳㉡搷挱㙢捣挰ち摢戹㔸㑢㍢挸慡搹㐱搶挷づ戲ㄲ㜶㤰㜷戶㠲㈱摥㘳㠶ㄷ昶㑢挳㉦㑣挰㘰㕣攸〵㥡㡡ㄱ搸ㅢ㔳搶慦㐴㙡㘹扥㍡㥤㤹㙢扦㥢搲㔲㤴㤹㔷㑣㈹捡㌶ㄶ㤳㔴㥥晤慤ㄷ㕦昹㤳㤷ㄴ㘹㈹ㄵ扡搰换㔱昲㐰㠵挰〴づ昳搸㌱慥攷挵愹㈰㌷㠶挲㘲㤷〵挳搶㙦㜵晤づ㘸昰ㄲ戲ㄸ㔲㔱㐱戴搵搰㝢ㅤ㠱㄰㤹扢㔰㌴㝢㜹㌷㥦搶㌷㜰〷挱㝢愹㤱昲㕦〸昰攲㈹㐹愱㔸〸挸摦摢愹攴㐴㈹㘲昷慥㤳㕥昷㝦㘱攲㉤ぢ</t>
  </si>
  <si>
    <t>Technology Option M3</t>
  </si>
  <si>
    <t>Required PV multiple</t>
  </si>
  <si>
    <t>PV for product</t>
  </si>
  <si>
    <t>PV ratio</t>
  </si>
</sst>
</file>

<file path=xl/styles.xml><?xml version="1.0" encoding="utf-8"?>
<styleSheet xmlns="http://schemas.openxmlformats.org/spreadsheetml/2006/main">
  <numFmts count="4">
    <numFmt numFmtId="8" formatCode="&quot;$&quot;#,##0.00_);[Red]\(&quot;$&quot;#,##0.00\)"/>
    <numFmt numFmtId="44" formatCode="_(&quot;$&quot;* #,##0.00_);_(&quot;$&quot;* \(#,##0.00\);_(&quot;$&quot;* &quot;-&quot;??_);_(@_)"/>
    <numFmt numFmtId="43" formatCode="_(* #,##0.00_);_(* \(#,##0.00\);_(* &quot;-&quot;??_);_(@_)"/>
    <numFmt numFmtId="164" formatCode="&quot;$&quot;#,##0"/>
  </numFmts>
  <fonts count="8">
    <font>
      <sz val="12"/>
      <name val="Times New Roman"/>
    </font>
    <font>
      <b/>
      <sz val="12"/>
      <name val="Times New Roman"/>
      <family val="1"/>
    </font>
    <font>
      <sz val="8"/>
      <name val="Times New Roman"/>
      <family val="1"/>
    </font>
    <font>
      <b/>
      <sz val="8"/>
      <color indexed="81"/>
      <name val="Tahoma"/>
      <family val="2"/>
    </font>
    <font>
      <sz val="8"/>
      <color indexed="81"/>
      <name val="Tahoma"/>
      <family val="2"/>
    </font>
    <font>
      <sz val="12"/>
      <name val="Times New Roman"/>
      <family val="1"/>
    </font>
    <font>
      <sz val="10"/>
      <color theme="1"/>
      <name val="Arial"/>
      <family val="2"/>
    </font>
    <font>
      <sz val="10"/>
      <name val="Arial"/>
      <family val="2"/>
    </font>
  </fonts>
  <fills count="5">
    <fill>
      <patternFill patternType="none"/>
    </fill>
    <fill>
      <patternFill patternType="gray125"/>
    </fill>
    <fill>
      <patternFill patternType="solid">
        <fgColor indexed="11"/>
        <bgColor indexed="64"/>
      </patternFill>
    </fill>
    <fill>
      <patternFill patternType="solid">
        <fgColor rgb="FF00FF00"/>
        <bgColor indexed="64"/>
      </patternFill>
    </fill>
    <fill>
      <patternFill patternType="solid">
        <fgColor rgb="FF00FFFF"/>
        <bgColor indexed="64"/>
      </patternFill>
    </fill>
  </fills>
  <borders count="1">
    <border>
      <left/>
      <right/>
      <top/>
      <bottom/>
      <diagonal/>
    </border>
  </borders>
  <cellStyleXfs count="10">
    <xf numFmtId="0" fontId="0" fillId="0" borderId="0"/>
    <xf numFmtId="0" fontId="5" fillId="0" borderId="0"/>
    <xf numFmtId="43" fontId="6" fillId="0" borderId="0" applyFont="0" applyFill="0" applyBorder="0" applyAlignment="0" applyProtection="0"/>
    <xf numFmtId="43" fontId="7" fillId="0" borderId="0" applyFont="0" applyFill="0" applyBorder="0" applyAlignment="0" applyProtection="0"/>
    <xf numFmtId="44" fontId="6" fillId="0" borderId="0" applyFont="0" applyFill="0" applyBorder="0" applyAlignment="0" applyProtection="0"/>
    <xf numFmtId="44" fontId="7" fillId="0" borderId="0" applyFont="0" applyFill="0" applyBorder="0" applyAlignment="0" applyProtection="0"/>
    <xf numFmtId="0" fontId="6" fillId="0" borderId="0"/>
    <xf numFmtId="0" fontId="7" fillId="0" borderId="0"/>
    <xf numFmtId="0" fontId="7" fillId="0" borderId="0"/>
    <xf numFmtId="9" fontId="7" fillId="0" borderId="0" applyFont="0" applyFill="0" applyBorder="0" applyAlignment="0" applyProtection="0"/>
  </cellStyleXfs>
  <cellXfs count="26">
    <xf numFmtId="0" fontId="0" fillId="0" borderId="0" xfId="0"/>
    <xf numFmtId="0" fontId="1" fillId="0" borderId="0" xfId="0" applyFont="1"/>
    <xf numFmtId="0" fontId="0" fillId="3" borderId="0" xfId="0" applyFill="1"/>
    <xf numFmtId="0" fontId="0" fillId="0" borderId="0" xfId="0" quotePrefix="1"/>
    <xf numFmtId="0" fontId="1" fillId="0" borderId="0" xfId="1" quotePrefix="1" applyFont="1" applyAlignment="1">
      <alignment horizontal="left"/>
    </xf>
    <xf numFmtId="0" fontId="5" fillId="0" borderId="0" xfId="1"/>
    <xf numFmtId="15" fontId="1" fillId="0" borderId="0" xfId="1" applyNumberFormat="1" applyFont="1"/>
    <xf numFmtId="0" fontId="1" fillId="0" borderId="0" xfId="1" applyFont="1"/>
    <xf numFmtId="164" fontId="5" fillId="0" borderId="0" xfId="1" applyNumberFormat="1"/>
    <xf numFmtId="3" fontId="5" fillId="0" borderId="0" xfId="1" applyNumberFormat="1"/>
    <xf numFmtId="9" fontId="5" fillId="3" borderId="0" xfId="1" applyNumberFormat="1" applyFill="1"/>
    <xf numFmtId="10" fontId="5" fillId="0" borderId="0" xfId="1" applyNumberFormat="1"/>
    <xf numFmtId="3" fontId="5" fillId="2" borderId="0" xfId="1" applyNumberFormat="1" applyFill="1"/>
    <xf numFmtId="3" fontId="5" fillId="0" borderId="0" xfId="1" applyNumberFormat="1" applyFill="1"/>
    <xf numFmtId="9" fontId="5" fillId="0" borderId="0" xfId="1" applyNumberFormat="1" applyFill="1"/>
    <xf numFmtId="9" fontId="5" fillId="0" borderId="0" xfId="1" applyNumberFormat="1"/>
    <xf numFmtId="9" fontId="5" fillId="2" borderId="0" xfId="1" applyNumberFormat="1" applyFill="1"/>
    <xf numFmtId="0" fontId="5" fillId="0" borderId="0" xfId="1" applyAlignment="1">
      <alignment horizontal="left"/>
    </xf>
    <xf numFmtId="1" fontId="5" fillId="2" borderId="0" xfId="1" applyNumberFormat="1" applyFill="1"/>
    <xf numFmtId="1" fontId="5" fillId="0" borderId="0" xfId="1" applyNumberFormat="1"/>
    <xf numFmtId="0" fontId="5" fillId="0" borderId="0" xfId="1" quotePrefix="1" applyAlignment="1">
      <alignment horizontal="left"/>
    </xf>
    <xf numFmtId="1" fontId="5" fillId="0" borderId="0" xfId="1" applyNumberFormat="1" applyFill="1"/>
    <xf numFmtId="0" fontId="5" fillId="2" borderId="0" xfId="1" applyFill="1"/>
    <xf numFmtId="0" fontId="5" fillId="0" borderId="0" xfId="1" applyAlignment="1">
      <alignment horizontal="center"/>
    </xf>
    <xf numFmtId="4" fontId="1" fillId="4" borderId="0" xfId="1" applyNumberFormat="1" applyFont="1" applyFill="1"/>
    <xf numFmtId="8" fontId="5" fillId="0" borderId="0" xfId="1" applyNumberFormat="1"/>
  </cellXfs>
  <cellStyles count="10">
    <cellStyle name="Comma 2" xfId="2"/>
    <cellStyle name="Comma 2 2" xfId="3"/>
    <cellStyle name="Currency 2" xfId="4"/>
    <cellStyle name="Currency 2 2" xfId="5"/>
    <cellStyle name="Normal" xfId="0" builtinId="0"/>
    <cellStyle name="Normal 2" xfId="6"/>
    <cellStyle name="Normal 2 2" xfId="7"/>
    <cellStyle name="Normal 3" xfId="1"/>
    <cellStyle name="Normal 4" xfId="8"/>
    <cellStyle name="Percent 2" xfId="9"/>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3</xdr:col>
      <xdr:colOff>38100</xdr:colOff>
      <xdr:row>2</xdr:row>
      <xdr:rowOff>19050</xdr:rowOff>
    </xdr:from>
    <xdr:to>
      <xdr:col>10</xdr:col>
      <xdr:colOff>476250</xdr:colOff>
      <xdr:row>20</xdr:row>
      <xdr:rowOff>180975</xdr:rowOff>
    </xdr:to>
    <xdr:pic>
      <xdr:nvPicPr>
        <xdr:cNvPr id="11270" name="Picture 6"/>
        <xdr:cNvPicPr>
          <a:picLocks noChangeAspect="1" noChangeArrowheads="1"/>
        </xdr:cNvPicPr>
      </xdr:nvPicPr>
      <xdr:blipFill>
        <a:blip xmlns:r="http://schemas.openxmlformats.org/officeDocument/2006/relationships" r:embed="rId1"/>
        <a:srcRect/>
        <a:stretch>
          <a:fillRect/>
        </a:stretch>
      </xdr:blipFill>
      <xdr:spPr bwMode="auto">
        <a:xfrm>
          <a:off x="2095500" y="419100"/>
          <a:ext cx="5238750" cy="3762375"/>
        </a:xfrm>
        <a:prstGeom prst="rect">
          <a:avLst/>
        </a:prstGeom>
        <a:noFill/>
        <a:ln w="1">
          <a:noFill/>
          <a:miter lim="800000"/>
          <a:headEnd/>
          <a:tailEnd type="none" w="med" len="med"/>
        </a:ln>
        <a:effec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xdr:col>
      <xdr:colOff>514350</xdr:colOff>
      <xdr:row>1</xdr:row>
      <xdr:rowOff>152400</xdr:rowOff>
    </xdr:from>
    <xdr:to>
      <xdr:col>9</xdr:col>
      <xdr:colOff>266700</xdr:colOff>
      <xdr:row>20</xdr:row>
      <xdr:rowOff>114300</xdr:rowOff>
    </xdr:to>
    <xdr:pic>
      <xdr:nvPicPr>
        <xdr:cNvPr id="12290" name="Picture 2"/>
        <xdr:cNvPicPr>
          <a:picLocks noChangeAspect="1" noChangeArrowheads="1"/>
        </xdr:cNvPicPr>
      </xdr:nvPicPr>
      <xdr:blipFill>
        <a:blip xmlns:r="http://schemas.openxmlformats.org/officeDocument/2006/relationships" r:embed="rId1"/>
        <a:srcRect/>
        <a:stretch>
          <a:fillRect/>
        </a:stretch>
      </xdr:blipFill>
      <xdr:spPr bwMode="auto">
        <a:xfrm>
          <a:off x="1200150" y="352425"/>
          <a:ext cx="5238750" cy="3762375"/>
        </a:xfrm>
        <a:prstGeom prst="rect">
          <a:avLst/>
        </a:prstGeom>
        <a:noFill/>
        <a:ln w="1">
          <a:noFill/>
          <a:miter lim="800000"/>
          <a:headEnd/>
          <a:tailEnd type="none" w="med" len="med"/>
        </a:ln>
        <a:effec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xdr:col>
      <xdr:colOff>0</xdr:colOff>
      <xdr:row>2</xdr:row>
      <xdr:rowOff>9525</xdr:rowOff>
    </xdr:from>
    <xdr:to>
      <xdr:col>11</xdr:col>
      <xdr:colOff>619125</xdr:colOff>
      <xdr:row>18</xdr:row>
      <xdr:rowOff>95250</xdr:rowOff>
    </xdr:to>
    <xdr:pic>
      <xdr:nvPicPr>
        <xdr:cNvPr id="10241" name="Picture 1"/>
        <xdr:cNvPicPr>
          <a:picLocks noChangeAspect="1" noChangeArrowheads="1"/>
        </xdr:cNvPicPr>
      </xdr:nvPicPr>
      <xdr:blipFill>
        <a:blip xmlns:r="http://schemas.openxmlformats.org/officeDocument/2006/relationships" r:embed="rId1"/>
        <a:srcRect/>
        <a:stretch>
          <a:fillRect/>
        </a:stretch>
      </xdr:blipFill>
      <xdr:spPr bwMode="auto">
        <a:xfrm>
          <a:off x="685800" y="409575"/>
          <a:ext cx="7477125" cy="3286125"/>
        </a:xfrm>
        <a:prstGeom prst="rect">
          <a:avLst/>
        </a:prstGeom>
        <a:noFill/>
        <a:ln w="1">
          <a:noFill/>
          <a:miter lim="800000"/>
          <a:headEnd/>
          <a:tailEnd type="none" w="med" len="med"/>
        </a:ln>
        <a:effec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xdr:col>
      <xdr:colOff>47625</xdr:colOff>
      <xdr:row>1</xdr:row>
      <xdr:rowOff>142875</xdr:rowOff>
    </xdr:from>
    <xdr:to>
      <xdr:col>11</xdr:col>
      <xdr:colOff>666750</xdr:colOff>
      <xdr:row>18</xdr:row>
      <xdr:rowOff>28575</xdr:rowOff>
    </xdr:to>
    <xdr:pic>
      <xdr:nvPicPr>
        <xdr:cNvPr id="11265" name="Picture 1"/>
        <xdr:cNvPicPr>
          <a:picLocks noChangeAspect="1" noChangeArrowheads="1"/>
        </xdr:cNvPicPr>
      </xdr:nvPicPr>
      <xdr:blipFill>
        <a:blip xmlns:r="http://schemas.openxmlformats.org/officeDocument/2006/relationships" r:embed="rId1"/>
        <a:srcRect/>
        <a:stretch>
          <a:fillRect/>
        </a:stretch>
      </xdr:blipFill>
      <xdr:spPr bwMode="auto">
        <a:xfrm>
          <a:off x="733425" y="342900"/>
          <a:ext cx="7477125" cy="3286125"/>
        </a:xfrm>
        <a:prstGeom prst="rect">
          <a:avLst/>
        </a:prstGeom>
        <a:noFill/>
        <a:ln w="1">
          <a:noFill/>
          <a:miter lim="800000"/>
          <a:headEnd/>
          <a:tailEnd type="none" w="med" len="med"/>
        </a:ln>
        <a:effec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mmon/MFI/Final%20Drafts/Supplemental%20Figures/MFI%20replacement%20figure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INSTRUCTIONS"/>
      <sheetName val="Figure 3.6b"/>
      <sheetName val="CB_DATA_"/>
      <sheetName val="Figure 6.15"/>
      <sheetName val="Figure 7.31"/>
      <sheetName val="Figure 8.10"/>
      <sheetName val="Figure 8.29"/>
      <sheetName val="Figure 10.8"/>
      <sheetName val="Figure 11.5"/>
      <sheetName val="Figure 11.10"/>
      <sheetName val="Figure 11.13"/>
      <sheetName val="Figure 11.19"/>
      <sheetName val="Figure 12.33"/>
      <sheetName val="Figure 12.34"/>
      <sheetName val="Figure 12.59"/>
      <sheetName val="Figure A.2"/>
      <sheetName val="Figure A.3"/>
      <sheetName val="Figure A.5"/>
      <sheetName val="Figure B.4"/>
    </sheetNames>
    <sheetDataSet>
      <sheetData sheetId="0"/>
      <sheetData sheetId="1"/>
      <sheetData sheetId="2">
        <row r="14">
          <cell r="B14" t="str">
            <v>a349e00c-5e28-48a1-95e4-74463faab19d</v>
          </cell>
        </row>
      </sheetData>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sheetPr codeName="Sheet1"/>
  <dimension ref="A1:C31"/>
  <sheetViews>
    <sheetView workbookViewId="0"/>
  </sheetViews>
  <sheetFormatPr defaultRowHeight="15.75"/>
  <cols>
    <col min="1" max="3" width="36.625" customWidth="1"/>
  </cols>
  <sheetData>
    <row r="1" spans="1:3">
      <c r="A1" s="1" t="s">
        <v>29</v>
      </c>
    </row>
    <row r="3" spans="1:3">
      <c r="A3" t="s">
        <v>30</v>
      </c>
      <c r="B3" t="s">
        <v>31</v>
      </c>
      <c r="C3">
        <v>0</v>
      </c>
    </row>
    <row r="4" spans="1:3">
      <c r="A4" t="s">
        <v>32</v>
      </c>
    </row>
    <row r="5" spans="1:3">
      <c r="A5" t="s">
        <v>33</v>
      </c>
    </row>
    <row r="7" spans="1:3">
      <c r="A7" s="1" t="s">
        <v>34</v>
      </c>
      <c r="B7" t="s">
        <v>35</v>
      </c>
    </row>
    <row r="8" spans="1:3">
      <c r="B8">
        <v>3</v>
      </c>
    </row>
    <row r="10" spans="1:3">
      <c r="A10" t="s">
        <v>36</v>
      </c>
    </row>
    <row r="11" spans="1:3">
      <c r="A11" t="e">
        <f>CB_DATA_!#REF!</f>
        <v>#REF!</v>
      </c>
      <c r="B11" t="e">
        <f>'Figure 6.14'!#REF!</f>
        <v>#REF!</v>
      </c>
      <c r="C11" t="e">
        <f>#REF!</f>
        <v>#REF!</v>
      </c>
    </row>
    <row r="13" spans="1:3">
      <c r="A13" t="s">
        <v>37</v>
      </c>
    </row>
    <row r="14" spans="1:3">
      <c r="A14" t="s">
        <v>45</v>
      </c>
      <c r="B14" t="s">
        <v>41</v>
      </c>
      <c r="C14" t="s">
        <v>46</v>
      </c>
    </row>
    <row r="16" spans="1:3">
      <c r="A16" t="s">
        <v>38</v>
      </c>
    </row>
    <row r="19" spans="1:3">
      <c r="A19" t="s">
        <v>39</v>
      </c>
    </row>
    <row r="20" spans="1:3">
      <c r="A20">
        <v>28</v>
      </c>
      <c r="B20">
        <v>31</v>
      </c>
      <c r="C20">
        <v>31</v>
      </c>
    </row>
    <row r="25" spans="1:3">
      <c r="A25" s="1" t="s">
        <v>40</v>
      </c>
    </row>
    <row r="26" spans="1:3">
      <c r="A26" s="3" t="s">
        <v>42</v>
      </c>
      <c r="B26" s="3" t="s">
        <v>42</v>
      </c>
      <c r="C26" s="3" t="s">
        <v>42</v>
      </c>
    </row>
    <row r="27" spans="1:3">
      <c r="A27" t="s">
        <v>47</v>
      </c>
      <c r="B27" t="s">
        <v>48</v>
      </c>
      <c r="C27" t="s">
        <v>50</v>
      </c>
    </row>
    <row r="28" spans="1:3">
      <c r="A28" s="3" t="s">
        <v>43</v>
      </c>
      <c r="B28" s="3" t="s">
        <v>43</v>
      </c>
      <c r="C28" s="3" t="s">
        <v>43</v>
      </c>
    </row>
    <row r="29" spans="1:3">
      <c r="B29" s="3" t="s">
        <v>44</v>
      </c>
      <c r="C29" s="3" t="s">
        <v>44</v>
      </c>
    </row>
    <row r="30" spans="1:3">
      <c r="B30" t="s">
        <v>49</v>
      </c>
      <c r="C30" t="s">
        <v>51</v>
      </c>
    </row>
    <row r="31" spans="1:3">
      <c r="B31" s="3" t="s">
        <v>43</v>
      </c>
      <c r="C31" s="3" t="s">
        <v>43</v>
      </c>
    </row>
  </sheetData>
  <phoneticPr fontId="2" type="noConversion"/>
  <pageMargins left="0.75" right="0.75" top="1" bottom="1" header="0.5" footer="0.5"/>
  <headerFooter alignWithMargins="0"/>
</worksheet>
</file>

<file path=xl/worksheets/sheet2.xml><?xml version="1.0" encoding="utf-8"?>
<worksheet xmlns="http://schemas.openxmlformats.org/spreadsheetml/2006/main" xmlns:r="http://schemas.openxmlformats.org/officeDocument/2006/relationships">
  <sheetPr codeName="Sheet5"/>
  <dimension ref="B4"/>
  <sheetViews>
    <sheetView workbookViewId="0">
      <selection activeCell="C13" sqref="C13"/>
    </sheetView>
  </sheetViews>
  <sheetFormatPr defaultRowHeight="15.75"/>
  <sheetData>
    <row r="4" spans="2:2">
      <c r="B4" s="2">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dimension ref="A1:M38"/>
  <sheetViews>
    <sheetView tabSelected="1" zoomScale="80" zoomScaleNormal="80" workbookViewId="0">
      <selection activeCell="D35" sqref="D35"/>
    </sheetView>
  </sheetViews>
  <sheetFormatPr defaultRowHeight="15.75"/>
  <cols>
    <col min="1" max="1" width="9" style="7"/>
    <col min="2" max="2" width="10.375" style="5" customWidth="1"/>
    <col min="3" max="3" width="22.625" style="5" customWidth="1"/>
    <col min="4" max="4" width="14" style="5" bestFit="1" customWidth="1"/>
    <col min="5" max="5" width="4.5" style="5" customWidth="1"/>
    <col min="6" max="6" width="13.5" style="5" customWidth="1"/>
    <col min="7" max="8" width="13.625" style="5" customWidth="1"/>
    <col min="9" max="11" width="14" style="5" customWidth="1"/>
    <col min="12" max="12" width="13.25" style="5" customWidth="1"/>
    <col min="13" max="13" width="13.5" style="5" customWidth="1"/>
    <col min="14" max="16384" width="9" style="5"/>
  </cols>
  <sheetData>
    <row r="1" spans="1:8">
      <c r="A1" s="4" t="s">
        <v>52</v>
      </c>
    </row>
    <row r="3" spans="1:8">
      <c r="A3" s="6"/>
    </row>
    <row r="5" spans="1:8">
      <c r="B5" s="7" t="s">
        <v>0</v>
      </c>
      <c r="F5" s="7" t="s">
        <v>24</v>
      </c>
      <c r="G5" s="7" t="s">
        <v>23</v>
      </c>
      <c r="H5" s="7" t="s">
        <v>25</v>
      </c>
    </row>
    <row r="6" spans="1:8">
      <c r="C6" s="5" t="s">
        <v>1</v>
      </c>
      <c r="D6" s="8">
        <f>G6</f>
        <v>90</v>
      </c>
      <c r="G6" s="8">
        <v>90</v>
      </c>
    </row>
    <row r="7" spans="1:8">
      <c r="C7" s="5" t="s">
        <v>27</v>
      </c>
      <c r="D7" s="8">
        <f>G7</f>
        <v>55</v>
      </c>
      <c r="G7" s="8">
        <v>55</v>
      </c>
    </row>
    <row r="8" spans="1:8">
      <c r="C8" s="5" t="s">
        <v>28</v>
      </c>
      <c r="D8" s="9">
        <v>55</v>
      </c>
      <c r="G8" s="8">
        <v>10</v>
      </c>
    </row>
    <row r="9" spans="1:8">
      <c r="C9" s="5" t="s">
        <v>16</v>
      </c>
      <c r="D9" s="10">
        <v>0.25</v>
      </c>
      <c r="F9" s="11">
        <v>0.1</v>
      </c>
      <c r="G9" s="11">
        <v>0.15</v>
      </c>
      <c r="H9" s="11">
        <v>0.25</v>
      </c>
    </row>
    <row r="10" spans="1:8">
      <c r="C10" s="5" t="s">
        <v>2</v>
      </c>
      <c r="D10" s="12">
        <v>250000000</v>
      </c>
      <c r="F10" s="8">
        <v>220000000</v>
      </c>
      <c r="G10" s="8">
        <v>250000000</v>
      </c>
      <c r="H10" s="8">
        <v>350000000</v>
      </c>
    </row>
    <row r="11" spans="1:8">
      <c r="C11" s="5" t="s">
        <v>3</v>
      </c>
      <c r="D11" s="13">
        <f>G11</f>
        <v>30000000</v>
      </c>
      <c r="G11" s="9">
        <v>30000000</v>
      </c>
    </row>
    <row r="12" spans="1:8">
      <c r="C12" s="5" t="s">
        <v>4</v>
      </c>
      <c r="D12" s="14">
        <v>0.1</v>
      </c>
      <c r="G12" s="15">
        <v>0.1</v>
      </c>
    </row>
    <row r="13" spans="1:8">
      <c r="C13" s="5" t="s">
        <v>8</v>
      </c>
      <c r="D13" s="12">
        <v>10000000</v>
      </c>
      <c r="F13" s="8">
        <v>10000000</v>
      </c>
      <c r="G13" s="8">
        <v>15000000</v>
      </c>
      <c r="H13" s="8">
        <v>20000000</v>
      </c>
    </row>
    <row r="14" spans="1:8">
      <c r="C14" s="5" t="s">
        <v>5</v>
      </c>
      <c r="D14" s="16">
        <v>0.6</v>
      </c>
      <c r="F14" s="11">
        <v>0.4</v>
      </c>
      <c r="G14" s="11">
        <v>0.5</v>
      </c>
      <c r="H14" s="11">
        <v>0.6</v>
      </c>
    </row>
    <row r="15" spans="1:8">
      <c r="C15" s="17" t="s">
        <v>9</v>
      </c>
      <c r="D15" s="14">
        <v>0.1</v>
      </c>
      <c r="G15" s="15">
        <v>0.1</v>
      </c>
    </row>
    <row r="16" spans="1:8">
      <c r="C16" s="17" t="s">
        <v>15</v>
      </c>
      <c r="D16" s="16">
        <v>0.4</v>
      </c>
      <c r="F16" s="15">
        <v>0.3</v>
      </c>
      <c r="G16" s="15">
        <v>0.35</v>
      </c>
      <c r="H16" s="15">
        <v>0.4</v>
      </c>
    </row>
    <row r="17" spans="2:13">
      <c r="C17" s="17" t="s">
        <v>17</v>
      </c>
      <c r="D17" s="18">
        <v>7</v>
      </c>
      <c r="F17" s="5">
        <v>4</v>
      </c>
      <c r="G17" s="19">
        <v>5</v>
      </c>
      <c r="H17" s="5">
        <v>7</v>
      </c>
    </row>
    <row r="18" spans="2:13">
      <c r="C18" s="17" t="s">
        <v>18</v>
      </c>
      <c r="D18" s="12">
        <v>35000000</v>
      </c>
      <c r="F18" s="9">
        <v>25000000</v>
      </c>
      <c r="G18" s="9">
        <v>30000000</v>
      </c>
      <c r="H18" s="9">
        <v>35000000</v>
      </c>
    </row>
    <row r="19" spans="2:13">
      <c r="C19" s="17" t="s">
        <v>20</v>
      </c>
      <c r="D19" s="14">
        <f>G19</f>
        <v>0.1</v>
      </c>
      <c r="G19" s="15">
        <v>0.1</v>
      </c>
    </row>
    <row r="20" spans="2:13">
      <c r="C20" s="20" t="s">
        <v>53</v>
      </c>
      <c r="D20" s="21">
        <f>G20</f>
        <v>5</v>
      </c>
      <c r="G20" s="19">
        <v>5</v>
      </c>
    </row>
    <row r="22" spans="2:13">
      <c r="C22" s="17" t="s">
        <v>26</v>
      </c>
      <c r="D22" s="22" t="e">
        <f ca="1">CB.Binomial(D15,1)</f>
        <v>#NAME?</v>
      </c>
    </row>
    <row r="23" spans="2:13">
      <c r="B23" s="7" t="s">
        <v>6</v>
      </c>
      <c r="H23" s="7" t="s">
        <v>7</v>
      </c>
    </row>
    <row r="24" spans="2:13">
      <c r="D24" s="23">
        <v>1</v>
      </c>
      <c r="E24" s="23">
        <v>2</v>
      </c>
      <c r="F24" s="23">
        <v>3</v>
      </c>
      <c r="G24" s="23">
        <v>4</v>
      </c>
      <c r="H24" s="23">
        <v>5</v>
      </c>
      <c r="I24" s="23">
        <v>6</v>
      </c>
      <c r="J24" s="23">
        <v>7</v>
      </c>
      <c r="K24" s="23">
        <v>8</v>
      </c>
      <c r="L24" s="23">
        <v>9</v>
      </c>
      <c r="M24" s="23">
        <v>10</v>
      </c>
    </row>
    <row r="25" spans="2:13">
      <c r="C25" s="5" t="s">
        <v>10</v>
      </c>
      <c r="D25" s="8">
        <f>D13</f>
        <v>10000000</v>
      </c>
    </row>
    <row r="26" spans="2:13">
      <c r="C26" s="5" t="s">
        <v>2</v>
      </c>
      <c r="F26" s="8">
        <f>D10</f>
        <v>250000000</v>
      </c>
    </row>
    <row r="27" spans="2:13">
      <c r="C27" s="5" t="s">
        <v>11</v>
      </c>
      <c r="G27" s="8" t="e">
        <f t="shared" ref="G27:M27" ca="1" si="0">CB.Lognormal($D$7,$D$8)*(1+$D$9)*MIN($D$11,$D$18)</f>
        <v>#NAME?</v>
      </c>
      <c r="H27" s="8" t="e">
        <f t="shared" ca="1" si="0"/>
        <v>#NAME?</v>
      </c>
      <c r="I27" s="8" t="e">
        <f t="shared" ca="1" si="0"/>
        <v>#NAME?</v>
      </c>
      <c r="J27" s="8" t="e">
        <f t="shared" ca="1" si="0"/>
        <v>#NAME?</v>
      </c>
      <c r="K27" s="8" t="e">
        <f t="shared" ca="1" si="0"/>
        <v>#NAME?</v>
      </c>
      <c r="L27" s="8" t="e">
        <f t="shared" ca="1" si="0"/>
        <v>#NAME?</v>
      </c>
      <c r="M27" s="8" t="e">
        <f t="shared" ca="1" si="0"/>
        <v>#NAME?</v>
      </c>
    </row>
    <row r="28" spans="2:13">
      <c r="C28" s="5" t="s">
        <v>12</v>
      </c>
      <c r="G28" s="8">
        <f>$D$6*(1-$D$14)*MIN($D$11,$D$18)</f>
        <v>1080000000</v>
      </c>
      <c r="H28" s="8">
        <f t="shared" ref="H28:M28" si="1">$D$6*(1-$D$14)*MIN($D$11,$D$18)</f>
        <v>1080000000</v>
      </c>
      <c r="I28" s="8">
        <f t="shared" si="1"/>
        <v>1080000000</v>
      </c>
      <c r="J28" s="8">
        <f t="shared" si="1"/>
        <v>1080000000</v>
      </c>
      <c r="K28" s="8">
        <f t="shared" si="1"/>
        <v>1080000000</v>
      </c>
      <c r="L28" s="8">
        <f t="shared" si="1"/>
        <v>1080000000</v>
      </c>
      <c r="M28" s="8">
        <f t="shared" si="1"/>
        <v>1080000000</v>
      </c>
    </row>
    <row r="29" spans="2:13">
      <c r="C29" s="5" t="s">
        <v>19</v>
      </c>
      <c r="G29" s="8">
        <f>$F$26*$D$19</f>
        <v>25000000</v>
      </c>
      <c r="H29" s="8">
        <f t="shared" ref="H29:M29" si="2">$F$26*$D$19</f>
        <v>25000000</v>
      </c>
      <c r="I29" s="8">
        <f t="shared" si="2"/>
        <v>25000000</v>
      </c>
      <c r="J29" s="8">
        <f t="shared" si="2"/>
        <v>25000000</v>
      </c>
      <c r="K29" s="8">
        <f t="shared" si="2"/>
        <v>25000000</v>
      </c>
      <c r="L29" s="8">
        <f t="shared" si="2"/>
        <v>25000000</v>
      </c>
      <c r="M29" s="8">
        <f t="shared" si="2"/>
        <v>25000000</v>
      </c>
    </row>
    <row r="30" spans="2:13">
      <c r="C30" s="5" t="s">
        <v>21</v>
      </c>
      <c r="G30" s="8" t="e">
        <f ca="1">G27-G28-G29</f>
        <v>#NAME?</v>
      </c>
      <c r="H30" s="8" t="e">
        <f t="shared" ref="H30:M30" ca="1" si="3">H27-H28-H29</f>
        <v>#NAME?</v>
      </c>
      <c r="I30" s="8" t="e">
        <f t="shared" ca="1" si="3"/>
        <v>#NAME?</v>
      </c>
      <c r="J30" s="8" t="e">
        <f t="shared" ca="1" si="3"/>
        <v>#NAME?</v>
      </c>
      <c r="K30" s="8" t="e">
        <f t="shared" ca="1" si="3"/>
        <v>#NAME?</v>
      </c>
      <c r="L30" s="8" t="e">
        <f t="shared" ca="1" si="3"/>
        <v>#NAME?</v>
      </c>
      <c r="M30" s="8" t="e">
        <f t="shared" ca="1" si="3"/>
        <v>#NAME?</v>
      </c>
    </row>
    <row r="31" spans="2:13">
      <c r="C31" s="5" t="s">
        <v>22</v>
      </c>
      <c r="G31" s="8" t="e">
        <f ca="1">G30*$D$16</f>
        <v>#NAME?</v>
      </c>
      <c r="H31" s="8" t="e">
        <f t="shared" ref="H31:M31" ca="1" si="4">H30*$D$16</f>
        <v>#NAME?</v>
      </c>
      <c r="I31" s="8" t="e">
        <f t="shared" ca="1" si="4"/>
        <v>#NAME?</v>
      </c>
      <c r="J31" s="8" t="e">
        <f t="shared" ca="1" si="4"/>
        <v>#NAME?</v>
      </c>
      <c r="K31" s="8" t="e">
        <f t="shared" ca="1" si="4"/>
        <v>#NAME?</v>
      </c>
      <c r="L31" s="8" t="e">
        <f t="shared" ca="1" si="4"/>
        <v>#NAME?</v>
      </c>
      <c r="M31" s="8" t="e">
        <f t="shared" ca="1" si="4"/>
        <v>#NAME?</v>
      </c>
    </row>
    <row r="32" spans="2:13">
      <c r="C32" s="5" t="s">
        <v>13</v>
      </c>
      <c r="E32" s="5">
        <v>0</v>
      </c>
      <c r="F32" s="8">
        <f>-F26</f>
        <v>-250000000</v>
      </c>
      <c r="G32" s="8" t="e">
        <f ca="1">IF($D$17+4&gt;G24,G30-G31+G29,0)</f>
        <v>#NAME?</v>
      </c>
      <c r="H32" s="8" t="e">
        <f t="shared" ref="H32:M32" ca="1" si="5">IF($D$17+4&gt;H24,H30-H31+H29,0)</f>
        <v>#NAME?</v>
      </c>
      <c r="I32" s="8" t="e">
        <f t="shared" ca="1" si="5"/>
        <v>#NAME?</v>
      </c>
      <c r="J32" s="8" t="e">
        <f t="shared" ca="1" si="5"/>
        <v>#NAME?</v>
      </c>
      <c r="K32" s="8" t="e">
        <f t="shared" ca="1" si="5"/>
        <v>#NAME?</v>
      </c>
      <c r="L32" s="8" t="e">
        <f t="shared" ca="1" si="5"/>
        <v>#NAME?</v>
      </c>
      <c r="M32" s="8" t="e">
        <f t="shared" ca="1" si="5"/>
        <v>#NAME?</v>
      </c>
    </row>
    <row r="33" spans="2:6">
      <c r="D33" s="8"/>
    </row>
    <row r="34" spans="2:6">
      <c r="B34" s="7" t="s">
        <v>14</v>
      </c>
    </row>
    <row r="35" spans="2:6">
      <c r="C35" s="20" t="s">
        <v>54</v>
      </c>
      <c r="D35" s="8" t="e">
        <f ca="1">D22*NPV(D12,E32:M32)</f>
        <v>#NAME?</v>
      </c>
    </row>
    <row r="36" spans="2:6">
      <c r="C36" s="17" t="s">
        <v>55</v>
      </c>
      <c r="D36" s="24" t="e">
        <f ca="1">D35/D13</f>
        <v>#NAME?</v>
      </c>
    </row>
    <row r="38" spans="2:6">
      <c r="F38" s="25"/>
    </row>
  </sheetData>
  <pageMargins left="0.75" right="0.75" top="1" bottom="1" header="0.5" footer="0.5"/>
  <pageSetup orientation="portrait" r:id="rId1"/>
  <headerFooter alignWithMargins="0"/>
  <legacyDrawing r:id="rId2"/>
</worksheet>
</file>

<file path=xl/worksheets/sheet4.xml><?xml version="1.0" encoding="utf-8"?>
<worksheet xmlns="http://schemas.openxmlformats.org/spreadsheetml/2006/main" xmlns:r="http://schemas.openxmlformats.org/officeDocument/2006/relationships">
  <sheetPr codeName="Sheet6"/>
  <dimension ref="A1"/>
  <sheetViews>
    <sheetView workbookViewId="0">
      <selection activeCell="D28" sqref="D28"/>
    </sheetView>
  </sheetViews>
  <sheetFormatPr defaultRowHeight="15.75"/>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sheetPr codeName="Sheet3"/>
  <dimension ref="A1"/>
  <sheetViews>
    <sheetView workbookViewId="0">
      <selection activeCell="E2" sqref="E2"/>
    </sheetView>
  </sheetViews>
  <sheetFormatPr defaultRowHeight="15.75"/>
  <sheetData/>
  <phoneticPr fontId="2" type="noConversion"/>
  <pageMargins left="0.75" right="0.75" top="1" bottom="1" header="0.5" footer="0.5"/>
  <headerFooter alignWithMargins="0"/>
  <drawing r:id="rId1"/>
</worksheet>
</file>

<file path=xl/worksheets/sheet6.xml><?xml version="1.0" encoding="utf-8"?>
<worksheet xmlns="http://schemas.openxmlformats.org/spreadsheetml/2006/main" xmlns:r="http://schemas.openxmlformats.org/officeDocument/2006/relationships">
  <sheetPr codeName="Sheet7"/>
  <dimension ref="A1"/>
  <sheetViews>
    <sheetView topLeftCell="A2" workbookViewId="0">
      <selection activeCell="E23" sqref="E23"/>
    </sheetView>
  </sheetViews>
  <sheetFormatPr defaultRowHeight="15.75"/>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6</vt:i4>
      </vt:variant>
    </vt:vector>
  </HeadingPairs>
  <TitlesOfParts>
    <vt:vector size="6" baseType="lpstr">
      <vt:lpstr>CB_DATA_</vt:lpstr>
      <vt:lpstr>Figure 6.14</vt:lpstr>
      <vt:lpstr>Figure 6.15</vt:lpstr>
      <vt:lpstr>Figure 6.16</vt:lpstr>
      <vt:lpstr>Figure 6.17</vt:lpstr>
      <vt:lpstr>Figure 6.18</vt:lpstr>
    </vt:vector>
  </TitlesOfParts>
  <Company>The Tuck School at Dartmouth</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Steve.Powell</dc:creator>
  <cp:lastModifiedBy>Steve.Powell</cp:lastModifiedBy>
  <cp:lastPrinted>2006-07-31T19:16:30Z</cp:lastPrinted>
  <dcterms:created xsi:type="dcterms:W3CDTF">2006-07-06T15:32:07Z</dcterms:created>
  <dcterms:modified xsi:type="dcterms:W3CDTF">2008-09-14T14:06:18Z</dcterms:modified>
</cp:coreProperties>
</file>